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教務課\0000_140401以降_新規作成\002_教員免許更新講習\33_2021\22_HP\01予約申込フォーム\"/>
    </mc:Choice>
  </mc:AlternateContent>
  <workbookProtection workbookAlgorithmName="SHA-512" workbookHashValue="tm11CZCkdKq2/JdhDHsBC9VsLyQ+igeOq3pZcV/gW7A+MEXus2iA0HQQtbF17zQLVWRJCuyvsk4c7ieLaEPADw==" workbookSaltValue="gG8vKWALv9y6eDKv1+o5Xw==" workbookSpinCount="100000" lockStructure="1"/>
  <bookViews>
    <workbookView xWindow="0" yWindow="0" windowWidth="19200" windowHeight="10380"/>
  </bookViews>
  <sheets>
    <sheet name="予約申込" sheetId="2" r:id="rId1"/>
    <sheet name="Sheet2" sheetId="4" state="hidden" r:id="rId2"/>
  </sheets>
  <definedNames>
    <definedName name="_xlnm.Print_Area" localSheetId="0">予約申込!$A$1:$M$45</definedName>
  </definedNames>
  <calcPr calcId="162913" concurrentCalc="0"/>
</workbook>
</file>

<file path=xl/calcChain.xml><?xml version="1.0" encoding="utf-8"?>
<calcChain xmlns="http://schemas.openxmlformats.org/spreadsheetml/2006/main">
  <c r="U40" i="2" l="1"/>
  <c r="U43" i="2"/>
  <c r="U42" i="2"/>
  <c r="U41" i="2"/>
  <c r="U38" i="2"/>
  <c r="U39" i="2"/>
  <c r="U37" i="2"/>
  <c r="U36" i="2"/>
  <c r="U44" i="2"/>
  <c r="U32" i="2"/>
  <c r="U33" i="2"/>
  <c r="BJ7" i="4"/>
  <c r="BI7" i="4"/>
  <c r="BH7" i="4"/>
  <c r="BG7" i="4"/>
  <c r="BF7" i="4"/>
  <c r="BD7" i="4"/>
  <c r="BK7" i="4"/>
  <c r="AY7" i="4"/>
  <c r="AZ7" i="4"/>
  <c r="BA7" i="4"/>
  <c r="BB7" i="4"/>
  <c r="BC7" i="4"/>
  <c r="BE7" i="4"/>
  <c r="BL7" i="4"/>
  <c r="U31" i="2"/>
  <c r="Y7" i="4"/>
  <c r="R7" i="4"/>
  <c r="Q7" i="4"/>
  <c r="P7" i="4"/>
  <c r="AE6" i="4"/>
  <c r="AJ6" i="4"/>
  <c r="AO6" i="4"/>
  <c r="AT6" i="4"/>
  <c r="AF6" i="4"/>
  <c r="AK6" i="4"/>
  <c r="AP6" i="4"/>
  <c r="AU6" i="4"/>
  <c r="AG6" i="4"/>
  <c r="AL6" i="4"/>
  <c r="AQ6" i="4"/>
  <c r="AV6" i="4"/>
  <c r="AH6" i="4"/>
  <c r="AM6" i="4"/>
  <c r="AR6" i="4"/>
  <c r="AW6" i="4"/>
  <c r="AI6" i="4"/>
  <c r="AN6" i="4"/>
  <c r="AS6" i="4"/>
  <c r="AX6" i="4"/>
  <c r="D7" i="4"/>
  <c r="E7" i="4"/>
  <c r="F7" i="4"/>
  <c r="G7" i="4"/>
  <c r="H7" i="4"/>
  <c r="I7" i="4"/>
  <c r="J7" i="4"/>
  <c r="K7" i="4"/>
  <c r="L7" i="4"/>
  <c r="M7" i="4"/>
  <c r="N7" i="4"/>
  <c r="O7" i="4"/>
  <c r="S7" i="4"/>
  <c r="T7" i="4"/>
  <c r="U7" i="4"/>
  <c r="V7" i="4"/>
  <c r="W7" i="4"/>
  <c r="X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BM7" i="4"/>
  <c r="E29" i="2"/>
  <c r="E34" i="2"/>
</calcChain>
</file>

<file path=xl/sharedStrings.xml><?xml version="1.0" encoding="utf-8"?>
<sst xmlns="http://schemas.openxmlformats.org/spreadsheetml/2006/main" count="194" uniqueCount="166">
  <si>
    <t>&lt;必修領域&gt;</t>
    <rPh sb="1" eb="3">
      <t>ヒッシュウ</t>
    </rPh>
    <rPh sb="3" eb="5">
      <t>リョウイキ</t>
    </rPh>
    <phoneticPr fontId="19"/>
  </si>
  <si>
    <t>&lt;選択領域&gt;</t>
    <rPh sb="1" eb="3">
      <t>センタク</t>
    </rPh>
    <rPh sb="3" eb="5">
      <t>リョウイキ</t>
    </rPh>
    <phoneticPr fontId="19"/>
  </si>
  <si>
    <t>●受講希望講習(希望欄に○を入れてください)</t>
    <rPh sb="1" eb="3">
      <t>ジュコウ</t>
    </rPh>
    <rPh sb="3" eb="5">
      <t>キボウ</t>
    </rPh>
    <rPh sb="5" eb="7">
      <t>コウシュウ</t>
    </rPh>
    <rPh sb="8" eb="10">
      <t>キボウ</t>
    </rPh>
    <rPh sb="10" eb="11">
      <t>ラン</t>
    </rPh>
    <rPh sb="14" eb="15">
      <t>イ</t>
    </rPh>
    <phoneticPr fontId="19"/>
  </si>
  <si>
    <t>No.</t>
    <phoneticPr fontId="19"/>
  </si>
  <si>
    <t>E-mail</t>
    <phoneticPr fontId="19"/>
  </si>
  <si>
    <t>月</t>
    <rPh sb="0" eb="1">
      <t>ガツ</t>
    </rPh>
    <phoneticPr fontId="19"/>
  </si>
  <si>
    <t>　　</t>
    <phoneticPr fontId="19"/>
  </si>
  <si>
    <t>希　望　講　習</t>
    <rPh sb="0" eb="1">
      <t>マレ</t>
    </rPh>
    <rPh sb="2" eb="3">
      <t>ボウ</t>
    </rPh>
    <rPh sb="4" eb="5">
      <t>コウ</t>
    </rPh>
    <rPh sb="6" eb="7">
      <t>ナライ</t>
    </rPh>
    <phoneticPr fontId="19"/>
  </si>
  <si>
    <t>受講番号</t>
    <rPh sb="0" eb="2">
      <t>ジュコウ</t>
    </rPh>
    <rPh sb="2" eb="4">
      <t>バンゴウ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</si>
  <si>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</si>
  <si>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</si>
  <si>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連　　絡　　先</t>
    <rPh sb="0" eb="1">
      <t>レン</t>
    </rPh>
    <rPh sb="3" eb="4">
      <t>ラク</t>
    </rPh>
    <rPh sb="6" eb="7">
      <t>サキ</t>
    </rPh>
    <phoneticPr fontId="19"/>
  </si>
  <si>
    <t>現在勤務校（園）</t>
    <rPh sb="0" eb="2">
      <t>ゲンザイ</t>
    </rPh>
    <rPh sb="2" eb="4">
      <t>キンム</t>
    </rPh>
    <rPh sb="4" eb="5">
      <t>コウ</t>
    </rPh>
    <rPh sb="6" eb="7">
      <t>エン</t>
    </rPh>
    <phoneticPr fontId="19"/>
  </si>
  <si>
    <t>職　種</t>
    <rPh sb="0" eb="1">
      <t>ショク</t>
    </rPh>
    <rPh sb="2" eb="3">
      <t>タネ</t>
    </rPh>
    <phoneticPr fontId="19"/>
  </si>
  <si>
    <t>免許状①</t>
    <rPh sb="0" eb="2">
      <t>メンキョ</t>
    </rPh>
    <rPh sb="2" eb="3">
      <t>ジョウ</t>
    </rPh>
    <phoneticPr fontId="19"/>
  </si>
  <si>
    <t>免許状②</t>
    <rPh sb="0" eb="2">
      <t>メンキョ</t>
    </rPh>
    <rPh sb="2" eb="3">
      <t>ジョウ</t>
    </rPh>
    <phoneticPr fontId="19"/>
  </si>
  <si>
    <t>免許状③</t>
    <rPh sb="0" eb="2">
      <t>メンキョ</t>
    </rPh>
    <rPh sb="2" eb="3">
      <t>ジョウ</t>
    </rPh>
    <phoneticPr fontId="19"/>
  </si>
  <si>
    <t>免許状④</t>
    <rPh sb="0" eb="2">
      <t>メンキョ</t>
    </rPh>
    <rPh sb="2" eb="3">
      <t>ジョウ</t>
    </rPh>
    <phoneticPr fontId="19"/>
  </si>
  <si>
    <t>免許状⑤</t>
    <rPh sb="0" eb="2">
      <t>メンキョ</t>
    </rPh>
    <rPh sb="2" eb="3">
      <t>ジョウ</t>
    </rPh>
    <phoneticPr fontId="19"/>
  </si>
  <si>
    <t>教育事情</t>
    <rPh sb="0" eb="2">
      <t>キョウイク</t>
    </rPh>
    <rPh sb="2" eb="4">
      <t>ジジョウ</t>
    </rPh>
    <phoneticPr fontId="19"/>
  </si>
  <si>
    <t>希望講座数</t>
    <rPh sb="0" eb="2">
      <t>キボウ</t>
    </rPh>
    <rPh sb="2" eb="4">
      <t>コウザ</t>
    </rPh>
    <rPh sb="4" eb="5">
      <t>スウ</t>
    </rPh>
    <phoneticPr fontId="19"/>
  </si>
  <si>
    <t>受講料</t>
    <rPh sb="0" eb="2">
      <t>ジュコウ</t>
    </rPh>
    <rPh sb="2" eb="3">
      <t>リョウ</t>
    </rPh>
    <phoneticPr fontId="19"/>
  </si>
  <si>
    <t>郵便番号</t>
    <rPh sb="0" eb="2">
      <t>ユウビン</t>
    </rPh>
    <rPh sb="2" eb="4">
      <t>バンゴウ</t>
    </rPh>
    <phoneticPr fontId="19"/>
  </si>
  <si>
    <t>住所１</t>
    <rPh sb="0" eb="1">
      <t>ジュウ</t>
    </rPh>
    <rPh sb="1" eb="2">
      <t>ショ</t>
    </rPh>
    <phoneticPr fontId="19"/>
  </si>
  <si>
    <t>住所２</t>
    <rPh sb="0" eb="2">
      <t>ジュウショ</t>
    </rPh>
    <phoneticPr fontId="19"/>
  </si>
  <si>
    <t>自宅電話</t>
    <rPh sb="0" eb="2">
      <t>ジタク</t>
    </rPh>
    <rPh sb="2" eb="4">
      <t>デンワ</t>
    </rPh>
    <phoneticPr fontId="19"/>
  </si>
  <si>
    <t>携帯電話</t>
    <rPh sb="0" eb="2">
      <t>ケイタイ</t>
    </rPh>
    <rPh sb="2" eb="4">
      <t>デンワ</t>
    </rPh>
    <phoneticPr fontId="19"/>
  </si>
  <si>
    <t>種類</t>
    <rPh sb="0" eb="2">
      <t>シュルイ</t>
    </rPh>
    <phoneticPr fontId="19"/>
  </si>
  <si>
    <t>教科</t>
    <rPh sb="0" eb="2">
      <t>キョウカ</t>
    </rPh>
    <phoneticPr fontId="19"/>
  </si>
  <si>
    <t>免許状番号</t>
    <rPh sb="0" eb="2">
      <t>メンキョ</t>
    </rPh>
    <rPh sb="2" eb="3">
      <t>ジョウ</t>
    </rPh>
    <rPh sb="3" eb="5">
      <t>バンゴウ</t>
    </rPh>
    <phoneticPr fontId="19"/>
  </si>
  <si>
    <t>授与年月</t>
    <rPh sb="0" eb="2">
      <t>ジュヨ</t>
    </rPh>
    <rPh sb="2" eb="3">
      <t>ネン</t>
    </rPh>
    <rPh sb="3" eb="4">
      <t>ツキ</t>
    </rPh>
    <phoneticPr fontId="19"/>
  </si>
  <si>
    <t>必修</t>
    <rPh sb="0" eb="2">
      <t>ヒッシュウ</t>
    </rPh>
    <phoneticPr fontId="19"/>
  </si>
  <si>
    <t>桐生</t>
    <rPh sb="0" eb="2">
      <t>キリュウ</t>
    </rPh>
    <phoneticPr fontId="19"/>
  </si>
  <si>
    <t>教諭</t>
    <rPh sb="0" eb="2">
      <t>キョウユ</t>
    </rPh>
    <phoneticPr fontId="19"/>
  </si>
  <si>
    <t>講師</t>
    <rPh sb="0" eb="2">
      <t>コウシ</t>
    </rPh>
    <phoneticPr fontId="19"/>
  </si>
  <si>
    <t>養護教諭</t>
    <rPh sb="0" eb="2">
      <t>ヨウゴ</t>
    </rPh>
    <rPh sb="2" eb="4">
      <t>キョウユ</t>
    </rPh>
    <phoneticPr fontId="19"/>
  </si>
  <si>
    <t>氏　名</t>
    <rPh sb="0" eb="1">
      <t>シ</t>
    </rPh>
    <rPh sb="2" eb="3">
      <t>メイ</t>
    </rPh>
    <phoneticPr fontId="19"/>
  </si>
  <si>
    <t>性　別</t>
    <rPh sb="0" eb="1">
      <t>セイ</t>
    </rPh>
    <rPh sb="2" eb="3">
      <t>ベツ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</si>
  <si>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</si>
  <si>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</si>
  <si>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</si>
  <si>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連絡先</t>
    <rPh sb="0" eb="3">
      <t>レンラクサキ</t>
    </rPh>
    <phoneticPr fontId="19"/>
  </si>
  <si>
    <t>住　所　１</t>
    <rPh sb="0" eb="1">
      <t>ジュウ</t>
    </rPh>
    <rPh sb="2" eb="3">
      <t>ショ</t>
    </rPh>
    <phoneticPr fontId="19"/>
  </si>
  <si>
    <t>住　所　２</t>
    <rPh sb="0" eb="1">
      <t>ジュウ</t>
    </rPh>
    <rPh sb="2" eb="3">
      <t>ショ</t>
    </rPh>
    <phoneticPr fontId="19"/>
  </si>
  <si>
    <t>電話番号</t>
    <rPh sb="0" eb="2">
      <t>デンワ</t>
    </rPh>
    <rPh sb="2" eb="4">
      <t>バンゴウ</t>
    </rPh>
    <phoneticPr fontId="19"/>
  </si>
  <si>
    <t>自　宅</t>
    <rPh sb="0" eb="1">
      <t>ジ</t>
    </rPh>
    <rPh sb="2" eb="3">
      <t>タク</t>
    </rPh>
    <phoneticPr fontId="19"/>
  </si>
  <si>
    <t>携　帯</t>
    <rPh sb="0" eb="1">
      <t>タズサ</t>
    </rPh>
    <rPh sb="2" eb="3">
      <t>オビ</t>
    </rPh>
    <phoneticPr fontId="19"/>
  </si>
  <si>
    <t>勤務校(園)</t>
    <rPh sb="0" eb="3">
      <t>キンムコウ</t>
    </rPh>
    <rPh sb="4" eb="5">
      <t>エン</t>
    </rPh>
    <phoneticPr fontId="19"/>
  </si>
  <si>
    <r>
      <t>職　種</t>
    </r>
    <r>
      <rPr>
        <sz val="10"/>
        <rFont val="ＭＳ Ｐ明朝"/>
        <family val="1"/>
        <charset val="128"/>
      </rPr>
      <t xml:space="preserve">
(○を付けてください)</t>
    </r>
    <rPh sb="0" eb="1">
      <t>ショク</t>
    </rPh>
    <rPh sb="2" eb="3">
      <t>タネ</t>
    </rPh>
    <rPh sb="7" eb="8">
      <t>ツ</t>
    </rPh>
    <phoneticPr fontId="19"/>
  </si>
  <si>
    <t>所持する免許状</t>
    <rPh sb="0" eb="2">
      <t>ショジ</t>
    </rPh>
    <rPh sb="4" eb="7">
      <t>メンキョジョウ</t>
    </rPh>
    <phoneticPr fontId="19"/>
  </si>
  <si>
    <t>免許番号</t>
    <rPh sb="0" eb="2">
      <t>メンキョ</t>
    </rPh>
    <rPh sb="2" eb="4">
      <t>バンゴウ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</si>
  <si>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</si>
  <si>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</si>
  <si>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</si>
  <si>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</si>
  <si>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</si>
  <si>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授与年月(和暦で)</t>
    <rPh sb="0" eb="2">
      <t>ジュヨ</t>
    </rPh>
    <rPh sb="2" eb="4">
      <t>ネンゲツ</t>
    </rPh>
    <rPh sb="5" eb="7">
      <t>ワレキ</t>
    </rPh>
    <phoneticPr fontId="19"/>
  </si>
  <si>
    <t>希望</t>
    <rPh sb="0" eb="2">
      <t>キボウ</t>
    </rPh>
    <phoneticPr fontId="19"/>
  </si>
  <si>
    <t>開 講 日</t>
    <rPh sb="0" eb="1">
      <t>カイ</t>
    </rPh>
    <rPh sb="2" eb="3">
      <t>コウ</t>
    </rPh>
    <rPh sb="4" eb="5">
      <t>ヒ</t>
    </rPh>
    <phoneticPr fontId="19"/>
  </si>
  <si>
    <t>講 習 名</t>
    <rPh sb="0" eb="1">
      <t>コウ</t>
    </rPh>
    <rPh sb="2" eb="3">
      <t>ナライ</t>
    </rPh>
    <rPh sb="4" eb="5">
      <t>メイ</t>
    </rPh>
    <phoneticPr fontId="19"/>
  </si>
  <si>
    <t>担当講師</t>
  </si>
  <si>
    <t>開  講  日</t>
  </si>
  <si>
    <t>講  習  名</t>
  </si>
  <si>
    <t>担当講師</t>
    <rPh sb="0" eb="2">
      <t>タントウ</t>
    </rPh>
    <rPh sb="2" eb="4">
      <t>コウシ</t>
    </rPh>
    <phoneticPr fontId="19"/>
  </si>
  <si>
    <t>主な対象者</t>
    <phoneticPr fontId="19"/>
  </si>
  <si>
    <r>
      <t xml:space="preserve">教科
</t>
    </r>
    <r>
      <rPr>
        <sz val="9"/>
        <rFont val="ＭＳ Ｐ明朝"/>
        <family val="1"/>
        <charset val="128"/>
      </rPr>
      <t>(幼･小免等は無記入)</t>
    </r>
    <rPh sb="0" eb="2">
      <t>キョウカ</t>
    </rPh>
    <rPh sb="4" eb="5">
      <t>ヨウ</t>
    </rPh>
    <rPh sb="6" eb="7">
      <t>ショウ</t>
    </rPh>
    <rPh sb="7" eb="8">
      <t>メン</t>
    </rPh>
    <rPh sb="8" eb="9">
      <t>トウ</t>
    </rPh>
    <rPh sb="10" eb="13">
      <t>ムキニュウ</t>
    </rPh>
    <phoneticPr fontId="19"/>
  </si>
  <si>
    <t>森本 恭子</t>
    <rPh sb="0" eb="2">
      <t>モリモト</t>
    </rPh>
    <rPh sb="3" eb="5">
      <t>キョウコ</t>
    </rPh>
    <phoneticPr fontId="19"/>
  </si>
  <si>
    <t>森本</t>
    <rPh sb="0" eb="2">
      <t>モリモト</t>
    </rPh>
    <phoneticPr fontId="19"/>
  </si>
  <si>
    <t>栄養教諭</t>
    <rPh sb="0" eb="2">
      <t>エイヨウ</t>
    </rPh>
    <rPh sb="2" eb="4">
      <t>キョウユ</t>
    </rPh>
    <phoneticPr fontId="19"/>
  </si>
  <si>
    <t>美作大学マンション101</t>
    <rPh sb="0" eb="2">
      <t>ミマサカ</t>
    </rPh>
    <rPh sb="2" eb="4">
      <t>ダイガク</t>
    </rPh>
    <phoneticPr fontId="19"/>
  </si>
  <si>
    <t>岡山県津山市北園町50</t>
    <rPh sb="0" eb="3">
      <t>オカヤマケン</t>
    </rPh>
    <rPh sb="3" eb="6">
      <t>ツヤマシ</t>
    </rPh>
    <rPh sb="6" eb="9">
      <t>キタゾノチョウ</t>
    </rPh>
    <phoneticPr fontId="19"/>
  </si>
  <si>
    <t>※文部科学省HPにてご確認ください。</t>
    <rPh sb="1" eb="3">
      <t>モンブ</t>
    </rPh>
    <rPh sb="3" eb="6">
      <t>カガクショウ</t>
    </rPh>
    <rPh sb="11" eb="13">
      <t>カクニン</t>
    </rPh>
    <phoneticPr fontId="19"/>
  </si>
  <si>
    <t>免許状の種類</t>
    <rPh sb="0" eb="3">
      <t>メンキョジョウ</t>
    </rPh>
    <rPh sb="4" eb="6">
      <t>シュルイ</t>
    </rPh>
    <phoneticPr fontId="19"/>
  </si>
  <si>
    <t>校種</t>
    <rPh sb="0" eb="2">
      <t>コウシュ</t>
    </rPh>
    <phoneticPr fontId="19"/>
  </si>
  <si>
    <t>ふりがな姓</t>
    <rPh sb="4" eb="5">
      <t>セイ</t>
    </rPh>
    <phoneticPr fontId="19"/>
  </si>
  <si>
    <t>ふりがな名</t>
    <rPh sb="4" eb="5">
      <t>メイ</t>
    </rPh>
    <phoneticPr fontId="19"/>
  </si>
  <si>
    <t>姓</t>
    <rPh sb="0" eb="1">
      <t>セイ</t>
    </rPh>
    <phoneticPr fontId="19"/>
  </si>
  <si>
    <t>名</t>
    <rPh sb="0" eb="1">
      <t>メイ</t>
    </rPh>
    <phoneticPr fontId="19"/>
  </si>
  <si>
    <t>○</t>
    <phoneticPr fontId="19"/>
  </si>
  <si>
    <t>生年月日_年</t>
    <rPh sb="0" eb="4">
      <t>セイネンガッピ</t>
    </rPh>
    <rPh sb="5" eb="6">
      <t>ネン</t>
    </rPh>
    <phoneticPr fontId="19"/>
  </si>
  <si>
    <t>生年月日_月</t>
    <rPh sb="0" eb="4">
      <t>セイネンガッピ</t>
    </rPh>
    <rPh sb="5" eb="6">
      <t>ガツ</t>
    </rPh>
    <phoneticPr fontId="19"/>
  </si>
  <si>
    <t>生年月日_日</t>
    <rPh sb="0" eb="4">
      <t>セイネンガッピ</t>
    </rPh>
    <rPh sb="5" eb="6">
      <t>ニチ</t>
    </rPh>
    <phoneticPr fontId="19"/>
  </si>
  <si>
    <t>生年月日_年号</t>
    <rPh sb="0" eb="2">
      <t>セイネン</t>
    </rPh>
    <rPh sb="2" eb="4">
      <t>ガッピ</t>
    </rPh>
    <rPh sb="5" eb="7">
      <t>ネンゴウ</t>
    </rPh>
    <phoneticPr fontId="19"/>
  </si>
  <si>
    <t>修了確認期限_年号</t>
    <rPh sb="0" eb="2">
      <t>シュウリョウ</t>
    </rPh>
    <rPh sb="2" eb="4">
      <t>カクニン</t>
    </rPh>
    <rPh sb="4" eb="6">
      <t>キゲン</t>
    </rPh>
    <rPh sb="7" eb="9">
      <t>ネンゴウ</t>
    </rPh>
    <phoneticPr fontId="19"/>
  </si>
  <si>
    <t>修了確認期限_年</t>
    <rPh sb="0" eb="2">
      <t>シュウリョウ</t>
    </rPh>
    <rPh sb="2" eb="4">
      <t>カクニン</t>
    </rPh>
    <rPh sb="4" eb="6">
      <t>キゲン</t>
    </rPh>
    <rPh sb="7" eb="8">
      <t>ネン</t>
    </rPh>
    <phoneticPr fontId="19"/>
  </si>
  <si>
    <t>修了確認期限_月</t>
    <rPh sb="0" eb="2">
      <t>シュウリョウ</t>
    </rPh>
    <rPh sb="2" eb="4">
      <t>カクニン</t>
    </rPh>
    <rPh sb="4" eb="6">
      <t>キゲン</t>
    </rPh>
    <rPh sb="7" eb="8">
      <t>ガツ</t>
    </rPh>
    <phoneticPr fontId="19"/>
  </si>
  <si>
    <t>修了確認期限_日</t>
    <rPh sb="0" eb="2">
      <t>シュウリョウ</t>
    </rPh>
    <rPh sb="2" eb="4">
      <t>カクニン</t>
    </rPh>
    <rPh sb="4" eb="6">
      <t>キゲン</t>
    </rPh>
    <rPh sb="7" eb="8">
      <t>ヒ</t>
    </rPh>
    <phoneticPr fontId="19"/>
  </si>
  <si>
    <t>献立指導</t>
    <rPh sb="0" eb="2">
      <t>コンダテ</t>
    </rPh>
    <rPh sb="2" eb="4">
      <t>シドウ</t>
    </rPh>
    <phoneticPr fontId="19"/>
  </si>
  <si>
    <t>フリガナ</t>
    <phoneticPr fontId="19"/>
  </si>
  <si>
    <t>発達障害</t>
    <rPh sb="0" eb="2">
      <t>ハッタツ</t>
    </rPh>
    <rPh sb="2" eb="4">
      <t>ショウガイ</t>
    </rPh>
    <phoneticPr fontId="19"/>
  </si>
  <si>
    <t>安田</t>
    <rPh sb="0" eb="2">
      <t>ヤスダ</t>
    </rPh>
    <phoneticPr fontId="19"/>
  </si>
  <si>
    <t>その他</t>
    <rPh sb="2" eb="3">
      <t>タ</t>
    </rPh>
    <phoneticPr fontId="19"/>
  </si>
  <si>
    <t>選択必修</t>
    <rPh sb="0" eb="2">
      <t>センタク</t>
    </rPh>
    <rPh sb="2" eb="4">
      <t>ヒッシュウ</t>
    </rPh>
    <phoneticPr fontId="19"/>
  </si>
  <si>
    <t>佐々木</t>
    <rPh sb="0" eb="3">
      <t>ササキ</t>
    </rPh>
    <phoneticPr fontId="19"/>
  </si>
  <si>
    <t>渡邉</t>
    <rPh sb="0" eb="2">
      <t>ワタナベ</t>
    </rPh>
    <phoneticPr fontId="19"/>
  </si>
  <si>
    <t>危機管理</t>
    <rPh sb="0" eb="4">
      <t>キキカンリ</t>
    </rPh>
    <phoneticPr fontId="19"/>
  </si>
  <si>
    <t>教育相談</t>
    <rPh sb="0" eb="2">
      <t>キョウイク</t>
    </rPh>
    <rPh sb="2" eb="4">
      <t>ソウダン</t>
    </rPh>
    <phoneticPr fontId="19"/>
  </si>
  <si>
    <t>選択</t>
    <rPh sb="0" eb="2">
      <t>センタク</t>
    </rPh>
    <phoneticPr fontId="19"/>
  </si>
  <si>
    <t>日本語</t>
    <rPh sb="0" eb="3">
      <t>ニホンゴ</t>
    </rPh>
    <phoneticPr fontId="19"/>
  </si>
  <si>
    <t>&lt;選択必修領域&gt;</t>
    <rPh sb="1" eb="3">
      <t>センタク</t>
    </rPh>
    <rPh sb="3" eb="5">
      <t>ヒッシュウ</t>
    </rPh>
    <rPh sb="5" eb="7">
      <t>リョウイキ</t>
    </rPh>
    <phoneticPr fontId="19"/>
  </si>
  <si>
    <t>※全て左寄せでご記入ください。（最初にスペース等は入れない）
※説明文・記入例・吹き出し等は削除せず送信していただいて結構です。</t>
    <rPh sb="1" eb="2">
      <t>スベ</t>
    </rPh>
    <rPh sb="3" eb="5">
      <t>ヒダリヨ</t>
    </rPh>
    <rPh sb="8" eb="10">
      <t>キニュウ</t>
    </rPh>
    <rPh sb="16" eb="18">
      <t>サイショ</t>
    </rPh>
    <rPh sb="23" eb="24">
      <t>トウ</t>
    </rPh>
    <rPh sb="25" eb="26">
      <t>イ</t>
    </rPh>
    <rPh sb="32" eb="34">
      <t>セツメイ</t>
    </rPh>
    <rPh sb="34" eb="35">
      <t>ブン</t>
    </rPh>
    <rPh sb="36" eb="38">
      <t>キニュウ</t>
    </rPh>
    <rPh sb="38" eb="39">
      <t>レイ</t>
    </rPh>
    <rPh sb="40" eb="41">
      <t>フ</t>
    </rPh>
    <rPh sb="42" eb="43">
      <t>ダ</t>
    </rPh>
    <rPh sb="44" eb="45">
      <t>トウ</t>
    </rPh>
    <rPh sb="46" eb="48">
      <t>サクジョ</t>
    </rPh>
    <rPh sb="50" eb="52">
      <t>ソウシン</t>
    </rPh>
    <rPh sb="59" eb="61">
      <t>ケッコウ</t>
    </rPh>
    <phoneticPr fontId="19"/>
  </si>
  <si>
    <t>　　　　</t>
    <phoneticPr fontId="19"/>
  </si>
  <si>
    <t>幼小教諭、中高国語科・英語科教諭</t>
    <rPh sb="0" eb="1">
      <t>ヨウ</t>
    </rPh>
    <rPh sb="1" eb="2">
      <t>ショウ</t>
    </rPh>
    <rPh sb="2" eb="4">
      <t>キョウユ</t>
    </rPh>
    <rPh sb="5" eb="6">
      <t>チュウ</t>
    </rPh>
    <rPh sb="6" eb="7">
      <t>ダカ</t>
    </rPh>
    <rPh sb="7" eb="10">
      <t>コクゴカ</t>
    </rPh>
    <rPh sb="11" eb="14">
      <t>エイゴカ</t>
    </rPh>
    <rPh sb="14" eb="16">
      <t>キョウユ</t>
    </rPh>
    <phoneticPr fontId="3"/>
  </si>
  <si>
    <t>全教諭、養護教諭</t>
    <rPh sb="0" eb="1">
      <t>ゼン</t>
    </rPh>
    <rPh sb="1" eb="3">
      <t>キョウユ</t>
    </rPh>
    <phoneticPr fontId="19"/>
  </si>
  <si>
    <t>修了確認期限（有効期限）</t>
    <rPh sb="0" eb="2">
      <t>シュウリョウ</t>
    </rPh>
    <rPh sb="2" eb="4">
      <t>カクニン</t>
    </rPh>
    <rPh sb="4" eb="6">
      <t>キゲン</t>
    </rPh>
    <rPh sb="7" eb="9">
      <t>ユウコウ</t>
    </rPh>
    <rPh sb="9" eb="11">
      <t>キゲン</t>
    </rPh>
    <phoneticPr fontId="19"/>
  </si>
  <si>
    <t>中野</t>
    <rPh sb="0" eb="2">
      <t>ナカノ</t>
    </rPh>
    <phoneticPr fontId="19"/>
  </si>
  <si>
    <t>指導要領</t>
    <rPh sb="0" eb="2">
      <t>シドウ</t>
    </rPh>
    <rPh sb="2" eb="4">
      <t>ヨウリョウ</t>
    </rPh>
    <phoneticPr fontId="19"/>
  </si>
  <si>
    <t>日本語との違いから学ぶ英語</t>
    <rPh sb="0" eb="3">
      <t>ニホンゴ</t>
    </rPh>
    <rPh sb="5" eb="6">
      <t>チガ</t>
    </rPh>
    <rPh sb="9" eb="10">
      <t>マナ</t>
    </rPh>
    <rPh sb="11" eb="13">
      <t>エイゴ</t>
    </rPh>
    <phoneticPr fontId="19"/>
  </si>
  <si>
    <t>講  習  名</t>
    <phoneticPr fontId="19"/>
  </si>
  <si>
    <t>渡邉 淳一</t>
    <rPh sb="0" eb="2">
      <t>ワタナベ</t>
    </rPh>
    <rPh sb="3" eb="5">
      <t>ジュンイチ</t>
    </rPh>
    <phoneticPr fontId="19"/>
  </si>
  <si>
    <t>佐々木 勇</t>
    <rPh sb="0" eb="3">
      <t>ササキ</t>
    </rPh>
    <rPh sb="4" eb="5">
      <t>イサム</t>
    </rPh>
    <phoneticPr fontId="19"/>
  </si>
  <si>
    <t>中野 和光</t>
    <rPh sb="0" eb="2">
      <t>ナカノ</t>
    </rPh>
    <rPh sb="3" eb="5">
      <t>ワコウ</t>
    </rPh>
    <phoneticPr fontId="19"/>
  </si>
  <si>
    <t>食育の理論とその応用</t>
  </si>
  <si>
    <t>養護教諭、栄養教諭</t>
  </si>
  <si>
    <t>幼稚園教諭</t>
    <rPh sb="0" eb="3">
      <t>ヨウチエン</t>
    </rPh>
    <rPh sb="3" eb="5">
      <t>キョウユ</t>
    </rPh>
    <phoneticPr fontId="19"/>
  </si>
  <si>
    <t>土海 一美</t>
  </si>
  <si>
    <t>安田 純</t>
  </si>
  <si>
    <t>桐生 和幸</t>
    <rPh sb="0" eb="2">
      <t>キリュウ</t>
    </rPh>
    <rPh sb="3" eb="5">
      <t>カズユキ</t>
    </rPh>
    <phoneticPr fontId="19"/>
  </si>
  <si>
    <t>土海</t>
    <rPh sb="0" eb="2">
      <t>ドカイ</t>
    </rPh>
    <phoneticPr fontId="19"/>
  </si>
  <si>
    <t>食育</t>
    <rPh sb="0" eb="2">
      <t>ショクイク</t>
    </rPh>
    <phoneticPr fontId="19"/>
  </si>
  <si>
    <t>(記入例)津山市立○○小学校　／　私立△△幼稚園　／　講師登録中など</t>
    <rPh sb="1" eb="3">
      <t>キニュウ</t>
    </rPh>
    <rPh sb="3" eb="4">
      <t>レイ</t>
    </rPh>
    <rPh sb="5" eb="7">
      <t>ツヤマ</t>
    </rPh>
    <rPh sb="7" eb="9">
      <t>シリツ</t>
    </rPh>
    <rPh sb="11" eb="14">
      <t>ショウガッコウ</t>
    </rPh>
    <rPh sb="17" eb="19">
      <t>シリツ</t>
    </rPh>
    <rPh sb="21" eb="24">
      <t>ヨウチエン</t>
    </rPh>
    <rPh sb="27" eb="29">
      <t>コウシ</t>
    </rPh>
    <rPh sb="29" eb="31">
      <t>トウロク</t>
    </rPh>
    <rPh sb="31" eb="32">
      <t>チュウ</t>
    </rPh>
    <phoneticPr fontId="19"/>
  </si>
  <si>
    <r>
      <rPr>
        <sz val="9"/>
        <rFont val="ＭＳ Ｐゴシック"/>
        <family val="3"/>
        <charset val="128"/>
      </rPr>
      <t xml:space="preserve">【選択必修Ａ】
</t>
    </r>
    <r>
      <rPr>
        <sz val="11"/>
        <rFont val="ＭＳ Ｐゴシック"/>
        <family val="3"/>
        <charset val="128"/>
      </rPr>
      <t>学習指導要領の改訂の動向、法令改正及び国の審議会の状況</t>
    </r>
    <rPh sb="1" eb="3">
      <t>センタク</t>
    </rPh>
    <rPh sb="3" eb="5">
      <t>ヒッシュウ</t>
    </rPh>
    <rPh sb="8" eb="10">
      <t>ガクシュウ</t>
    </rPh>
    <rPh sb="10" eb="12">
      <t>シドウ</t>
    </rPh>
    <rPh sb="12" eb="14">
      <t>ヨウリョウ</t>
    </rPh>
    <rPh sb="15" eb="17">
      <t>カイテイ</t>
    </rPh>
    <rPh sb="18" eb="20">
      <t>ドウコウ</t>
    </rPh>
    <rPh sb="21" eb="23">
      <t>ホウレイ</t>
    </rPh>
    <rPh sb="23" eb="25">
      <t>カイセイ</t>
    </rPh>
    <rPh sb="25" eb="26">
      <t>オヨ</t>
    </rPh>
    <rPh sb="27" eb="28">
      <t>クニ</t>
    </rPh>
    <rPh sb="29" eb="32">
      <t>シンギカイ</t>
    </rPh>
    <rPh sb="33" eb="35">
      <t>ジョウキョウ</t>
    </rPh>
    <phoneticPr fontId="19"/>
  </si>
  <si>
    <r>
      <rPr>
        <sz val="9"/>
        <rFont val="ＭＳ Ｐゴシック"/>
        <family val="3"/>
        <charset val="128"/>
      </rPr>
      <t>【選択必修Ｂ】</t>
    </r>
    <r>
      <rPr>
        <sz val="11"/>
        <rFont val="ＭＳ Ｐゴシック"/>
        <family val="3"/>
        <charset val="128"/>
      </rPr>
      <t xml:space="preserve">
学校における危機管理などに対する組織的対応</t>
    </r>
    <rPh sb="1" eb="3">
      <t>センタク</t>
    </rPh>
    <rPh sb="3" eb="5">
      <t>ヒッシュウ</t>
    </rPh>
    <rPh sb="8" eb="10">
      <t>ガッコウ</t>
    </rPh>
    <rPh sb="14" eb="18">
      <t>キキカンリ</t>
    </rPh>
    <rPh sb="21" eb="22">
      <t>タイ</t>
    </rPh>
    <rPh sb="24" eb="27">
      <t>ソシキテキ</t>
    </rPh>
    <rPh sb="27" eb="29">
      <t>タイオウ</t>
    </rPh>
    <phoneticPr fontId="19"/>
  </si>
  <si>
    <t>【必修】教育の最新事情</t>
    <rPh sb="1" eb="3">
      <t>ヒッシュウ</t>
    </rPh>
    <rPh sb="4" eb="5">
      <t>キョウ</t>
    </rPh>
    <rPh sb="5" eb="6">
      <t>イク</t>
    </rPh>
    <rPh sb="7" eb="9">
      <t>サイシン</t>
    </rPh>
    <rPh sb="9" eb="11">
      <t>ジジョウ</t>
    </rPh>
    <phoneticPr fontId="19"/>
  </si>
  <si>
    <t>発達障害の理解と支援</t>
    <phoneticPr fontId="19"/>
  </si>
  <si>
    <t>給食献立を教材とした食に関する指導</t>
    <rPh sb="0" eb="2">
      <t>キュウショク</t>
    </rPh>
    <rPh sb="2" eb="4">
      <t>コンダテ</t>
    </rPh>
    <rPh sb="5" eb="7">
      <t>キョウザイ</t>
    </rPh>
    <rPh sb="10" eb="11">
      <t>ショク</t>
    </rPh>
    <rPh sb="12" eb="13">
      <t>カン</t>
    </rPh>
    <rPh sb="15" eb="17">
      <t>シドウ</t>
    </rPh>
    <phoneticPr fontId="19"/>
  </si>
  <si>
    <t>有効(更新)期間を延長している場合は◯</t>
    <rPh sb="0" eb="2">
      <t>ユウコウ</t>
    </rPh>
    <rPh sb="3" eb="5">
      <t>コウシン</t>
    </rPh>
    <rPh sb="6" eb="8">
      <t>キカン</t>
    </rPh>
    <rPh sb="9" eb="11">
      <t>エンチョウ</t>
    </rPh>
    <rPh sb="15" eb="17">
      <t>バアイ</t>
    </rPh>
    <phoneticPr fontId="19"/>
  </si>
  <si>
    <t>有効期間延長</t>
    <rPh sb="0" eb="2">
      <t>ユウコウ</t>
    </rPh>
    <rPh sb="2" eb="4">
      <t>キカン</t>
    </rPh>
    <rPh sb="4" eb="6">
      <t>エンチョウ</t>
    </rPh>
    <phoneticPr fontId="19"/>
  </si>
  <si>
    <t>中野 和光 ・ 藤根 雅之
妻藤 真彦 ・ 渡邉 淳一</t>
    <rPh sb="0" eb="2">
      <t>ナカノ</t>
    </rPh>
    <rPh sb="3" eb="4">
      <t>カズ</t>
    </rPh>
    <rPh sb="4" eb="5">
      <t>ミツ</t>
    </rPh>
    <rPh sb="8" eb="10">
      <t>フジネ</t>
    </rPh>
    <rPh sb="11" eb="12">
      <t>ミヤビ</t>
    </rPh>
    <rPh sb="12" eb="13">
      <t>コレ</t>
    </rPh>
    <phoneticPr fontId="19"/>
  </si>
  <si>
    <t>教諭・養護教諭・栄養教諭</t>
    <rPh sb="0" eb="2">
      <t>キョウユ</t>
    </rPh>
    <rPh sb="3" eb="5">
      <t>ヨウゴ</t>
    </rPh>
    <rPh sb="5" eb="7">
      <t>キョウユ</t>
    </rPh>
    <rPh sb="8" eb="10">
      <t>エイヨウ</t>
    </rPh>
    <rPh sb="10" eb="12">
      <t>キョウユ</t>
    </rPh>
    <phoneticPr fontId="3"/>
  </si>
  <si>
    <t>納庄 康晴※1</t>
    <rPh sb="0" eb="2">
      <t>ノウショウ</t>
    </rPh>
    <rPh sb="3" eb="5">
      <t>ヤスハル</t>
    </rPh>
    <phoneticPr fontId="19"/>
  </si>
  <si>
    <t>納庄 康晴※2</t>
    <rPh sb="0" eb="2">
      <t>ノウショウ</t>
    </rPh>
    <rPh sb="3" eb="5">
      <t>ヤスハル</t>
    </rPh>
    <phoneticPr fontId="19"/>
  </si>
  <si>
    <t>中田 稔※3</t>
    <rPh sb="0" eb="2">
      <t>ナカタ</t>
    </rPh>
    <rPh sb="3" eb="4">
      <t>ミノル</t>
    </rPh>
    <phoneticPr fontId="19"/>
  </si>
  <si>
    <t>中田 稔※4</t>
    <rPh sb="0" eb="2">
      <t>ナカタ</t>
    </rPh>
    <rPh sb="3" eb="4">
      <t>ミノル</t>
    </rPh>
    <phoneticPr fontId="19"/>
  </si>
  <si>
    <t>遊びの楽しさをもとにした造形活動（※4と同時申込み不可)</t>
    <rPh sb="0" eb="1">
      <t>アソ</t>
    </rPh>
    <rPh sb="3" eb="4">
      <t>タノ</t>
    </rPh>
    <rPh sb="12" eb="14">
      <t>ゾウケイ</t>
    </rPh>
    <rPh sb="14" eb="16">
      <t>カツドウ</t>
    </rPh>
    <rPh sb="20" eb="22">
      <t>ドウジ</t>
    </rPh>
    <rPh sb="22" eb="24">
      <t>モウシコ</t>
    </rPh>
    <rPh sb="25" eb="27">
      <t>フカ</t>
    </rPh>
    <phoneticPr fontId="19"/>
  </si>
  <si>
    <t>遊びの楽しさをもとにした造形活動（※3と同時申込み不可)</t>
    <rPh sb="0" eb="1">
      <t>アソ</t>
    </rPh>
    <rPh sb="3" eb="4">
      <t>タノ</t>
    </rPh>
    <rPh sb="12" eb="14">
      <t>ゾウケイ</t>
    </rPh>
    <rPh sb="14" eb="16">
      <t>カツドウ</t>
    </rPh>
    <rPh sb="20" eb="22">
      <t>ドウジ</t>
    </rPh>
    <rPh sb="22" eb="24">
      <t>モウシコ</t>
    </rPh>
    <rPh sb="25" eb="27">
      <t>フカ</t>
    </rPh>
    <phoneticPr fontId="19"/>
  </si>
  <si>
    <t>※1と2、※3と4は同じ内容です</t>
    <rPh sb="10" eb="11">
      <t>オナ</t>
    </rPh>
    <rPh sb="12" eb="14">
      <t>ナイヨウ</t>
    </rPh>
    <phoneticPr fontId="19"/>
  </si>
  <si>
    <t>食品の美味しさを科学する（※2と同時申込み不可）</t>
    <rPh sb="0" eb="2">
      <t>ショクヒン</t>
    </rPh>
    <rPh sb="3" eb="5">
      <t>オイ</t>
    </rPh>
    <rPh sb="8" eb="10">
      <t>カガク</t>
    </rPh>
    <rPh sb="16" eb="18">
      <t>ドウジ</t>
    </rPh>
    <rPh sb="18" eb="20">
      <t>モウシコ</t>
    </rPh>
    <rPh sb="21" eb="23">
      <t>フカ</t>
    </rPh>
    <phoneticPr fontId="19"/>
  </si>
  <si>
    <t>食品の美味しさを科学する（※1と同時申込み不可）</t>
    <rPh sb="0" eb="2">
      <t>ショクヒン</t>
    </rPh>
    <rPh sb="3" eb="5">
      <t>オイ</t>
    </rPh>
    <rPh sb="8" eb="10">
      <t>カガク</t>
    </rPh>
    <rPh sb="16" eb="18">
      <t>ドウジ</t>
    </rPh>
    <rPh sb="18" eb="20">
      <t>モウシコ</t>
    </rPh>
    <rPh sb="21" eb="23">
      <t>フカ</t>
    </rPh>
    <phoneticPr fontId="19"/>
  </si>
  <si>
    <t>平成</t>
  </si>
  <si>
    <t>昭和</t>
  </si>
  <si>
    <t>中野・藤根・妻藤・渡邉</t>
    <rPh sb="0" eb="2">
      <t>ナカノ</t>
    </rPh>
    <rPh sb="3" eb="5">
      <t>フジネ</t>
    </rPh>
    <rPh sb="6" eb="8">
      <t>サイトウ</t>
    </rPh>
    <rPh sb="9" eb="11">
      <t>ワタナベ</t>
    </rPh>
    <phoneticPr fontId="19"/>
  </si>
  <si>
    <t>食品1</t>
    <rPh sb="0" eb="2">
      <t>ショクヒン</t>
    </rPh>
    <phoneticPr fontId="19"/>
  </si>
  <si>
    <t>納庄1</t>
    <rPh sb="0" eb="2">
      <t>ノウショウ</t>
    </rPh>
    <phoneticPr fontId="19"/>
  </si>
  <si>
    <t>造形3</t>
    <rPh sb="0" eb="2">
      <t>ゾウケイ</t>
    </rPh>
    <phoneticPr fontId="19"/>
  </si>
  <si>
    <t>中田3</t>
    <rPh sb="0" eb="2">
      <t>ナカタ</t>
    </rPh>
    <phoneticPr fontId="19"/>
  </si>
  <si>
    <t>食品2</t>
    <rPh sb="0" eb="2">
      <t>ショクヒン</t>
    </rPh>
    <phoneticPr fontId="19"/>
  </si>
  <si>
    <t>納庄2</t>
    <rPh sb="0" eb="2">
      <t>ノウショウ</t>
    </rPh>
    <phoneticPr fontId="19"/>
  </si>
  <si>
    <t>造形4</t>
    <rPh sb="0" eb="2">
      <t>ゾウケイ</t>
    </rPh>
    <phoneticPr fontId="19"/>
  </si>
  <si>
    <t>中田4</t>
    <rPh sb="0" eb="2">
      <t>ナカタ</t>
    </rPh>
    <phoneticPr fontId="19"/>
  </si>
  <si>
    <t>幼稚園教諭</t>
    <rPh sb="0" eb="3">
      <t>ヨウチエン</t>
    </rPh>
    <rPh sb="3" eb="5">
      <t>キョウユ</t>
    </rPh>
    <phoneticPr fontId="3"/>
  </si>
  <si>
    <r>
      <rPr>
        <sz val="9"/>
        <rFont val="ＭＳ Ｐゴシック"/>
        <family val="3"/>
        <charset val="128"/>
      </rPr>
      <t>【選択必修Ｄ】</t>
    </r>
    <r>
      <rPr>
        <sz val="11"/>
        <rFont val="ＭＳ Ｐゴシック"/>
        <family val="3"/>
        <charset val="128"/>
      </rPr>
      <t xml:space="preserve">
教育相談(アンガーマネジメント・カウンセリングマインド)</t>
    </r>
    <rPh sb="1" eb="3">
      <t>センタク</t>
    </rPh>
    <rPh sb="3" eb="5">
      <t>ヒッシュウ</t>
    </rPh>
    <rPh sb="8" eb="10">
      <t>キョウイク</t>
    </rPh>
    <rPh sb="10" eb="12">
      <t>ソウダン</t>
    </rPh>
    <phoneticPr fontId="19"/>
  </si>
  <si>
    <t>荻野　真介</t>
    <rPh sb="0" eb="2">
      <t>オギノ</t>
    </rPh>
    <rPh sb="3" eb="5">
      <t>シンスケ</t>
    </rPh>
    <phoneticPr fontId="19"/>
  </si>
  <si>
    <t>相対</t>
    <rPh sb="0" eb="2">
      <t>ソウタイ</t>
    </rPh>
    <phoneticPr fontId="19"/>
  </si>
  <si>
    <t>荻野</t>
    <rPh sb="0" eb="2">
      <t>オギノ</t>
    </rPh>
    <phoneticPr fontId="19"/>
  </si>
  <si>
    <t>000-0000</t>
    <phoneticPr fontId="19"/>
  </si>
  <si>
    <t>　</t>
    <phoneticPr fontId="19"/>
  </si>
  <si>
    <t>やさしい相対性理論入門</t>
    <rPh sb="4" eb="7">
      <t>ソウタイセイ</t>
    </rPh>
    <rPh sb="7" eb="9">
      <t>リロン</t>
    </rPh>
    <rPh sb="9" eb="11">
      <t>ニュウモン</t>
    </rPh>
    <phoneticPr fontId="19"/>
  </si>
  <si>
    <t>小学校教諭、中学校理科教諭
高等学校理科教諭</t>
    <rPh sb="0" eb="3">
      <t>ショウガッコウ</t>
    </rPh>
    <rPh sb="3" eb="5">
      <t>キョウユ</t>
    </rPh>
    <rPh sb="6" eb="9">
      <t>チュウガッコウ</t>
    </rPh>
    <rPh sb="9" eb="11">
      <t>リカ</t>
    </rPh>
    <rPh sb="11" eb="13">
      <t>キョウユ</t>
    </rPh>
    <rPh sb="14" eb="16">
      <t>コウトウ</t>
    </rPh>
    <rPh sb="16" eb="18">
      <t>ガッコウ</t>
    </rPh>
    <rPh sb="18" eb="20">
      <t>リカ</t>
    </rPh>
    <rPh sb="20" eb="22">
      <t>キョウユ</t>
    </rPh>
    <phoneticPr fontId="19"/>
  </si>
  <si>
    <t>2021年度　教員免許状更新講習　予約申込フォーム</t>
    <rPh sb="4" eb="6">
      <t>ネンド</t>
    </rPh>
    <rPh sb="7" eb="9">
      <t>キョウイン</t>
    </rPh>
    <rPh sb="9" eb="12">
      <t>メンキョジョウ</t>
    </rPh>
    <rPh sb="12" eb="14">
      <t>コウシン</t>
    </rPh>
    <rPh sb="14" eb="16">
      <t>コウシュウ</t>
    </rPh>
    <rPh sb="17" eb="19">
      <t>ヨヤク</t>
    </rPh>
    <rPh sb="19" eb="21">
      <t>モウシコミ</t>
    </rPh>
    <phoneticPr fontId="19"/>
  </si>
  <si>
    <t>8月17日(火)</t>
    <rPh sb="1" eb="2">
      <t>ガツ</t>
    </rPh>
    <rPh sb="4" eb="5">
      <t>ニチ</t>
    </rPh>
    <rPh sb="6" eb="7">
      <t>カ</t>
    </rPh>
    <phoneticPr fontId="19"/>
  </si>
  <si>
    <t>8月19日(木)</t>
    <rPh sb="1" eb="2">
      <t>ガツ</t>
    </rPh>
    <rPh sb="4" eb="5">
      <t>ニチ</t>
    </rPh>
    <rPh sb="6" eb="7">
      <t>モク</t>
    </rPh>
    <phoneticPr fontId="19"/>
  </si>
  <si>
    <t>8月18日(水)</t>
    <rPh sb="1" eb="2">
      <t>ガツ</t>
    </rPh>
    <rPh sb="4" eb="5">
      <t>ニチ</t>
    </rPh>
    <rPh sb="6" eb="7">
      <t>スイ</t>
    </rPh>
    <phoneticPr fontId="19"/>
  </si>
  <si>
    <t>8月20日(金)</t>
    <rPh sb="1" eb="2">
      <t>ガツ</t>
    </rPh>
    <rPh sb="4" eb="5">
      <t>ニチ</t>
    </rPh>
    <rPh sb="6" eb="7">
      <t>キン</t>
    </rPh>
    <phoneticPr fontId="19"/>
  </si>
  <si>
    <t>8月23日(月)</t>
    <rPh sb="1" eb="2">
      <t>ガツ</t>
    </rPh>
    <rPh sb="4" eb="5">
      <t>ニチ</t>
    </rPh>
    <rPh sb="6" eb="7">
      <t>ゲツ</t>
    </rPh>
    <phoneticPr fontId="19"/>
  </si>
  <si>
    <t>11月20日(土)</t>
    <rPh sb="2" eb="3">
      <t>ガツ</t>
    </rPh>
    <rPh sb="5" eb="6">
      <t>カ</t>
    </rPh>
    <rPh sb="6" eb="9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</si>
</sst>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35" x14ac:knownFonts="1">
    <font>
      <sz val="11"/>
      <name val="ＭＳ Ｐゴシック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0" fillId="0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177" fontId="22" fillId="0" borderId="0" xfId="0" applyNumberFormat="1" applyFont="1" applyFill="1" applyAlignment="1">
      <alignment vertical="center" shrinkToFit="1"/>
    </xf>
    <xf numFmtId="49" fontId="22" fillId="0" borderId="0" xfId="0" applyNumberFormat="1" applyFont="1" applyFill="1" applyAlignment="1">
      <alignment vertical="center" shrinkToFit="1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177" fontId="22" fillId="0" borderId="0" xfId="0" applyNumberFormat="1" applyFont="1" applyFill="1" applyAlignment="1">
      <alignment horizontal="right" vertical="center" shrinkToFit="1"/>
    </xf>
    <xf numFmtId="0" fontId="22" fillId="0" borderId="0" xfId="0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4" fillId="0" borderId="0" xfId="0" applyFont="1" applyFill="1" applyAlignment="1">
      <alignment horizontal="left" vertical="center"/>
    </xf>
    <xf numFmtId="0" fontId="20" fillId="0" borderId="11" xfId="0" applyFont="1" applyFill="1" applyBorder="1" applyAlignment="1">
      <alignment horizontal="center" vertical="center" shrinkToFit="1"/>
    </xf>
    <xf numFmtId="177" fontId="20" fillId="0" borderId="11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49" fontId="20" fillId="0" borderId="11" xfId="0" applyNumberFormat="1" applyFont="1" applyFill="1" applyBorder="1" applyAlignment="1">
      <alignment horizontal="center" vertical="center" shrinkToFit="1"/>
    </xf>
    <xf numFmtId="0" fontId="22" fillId="24" borderId="0" xfId="0" applyFont="1" applyFill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>
      <alignment vertical="center"/>
    </xf>
    <xf numFmtId="0" fontId="22" fillId="24" borderId="15" xfId="0" applyFont="1" applyFill="1" applyBorder="1" applyAlignment="1">
      <alignment horizontal="left" vertical="center" indent="1"/>
    </xf>
    <xf numFmtId="0" fontId="22" fillId="0" borderId="0" xfId="0" applyNumberFormat="1" applyFont="1" applyFill="1" applyAlignment="1">
      <alignment vertical="center" shrinkToFit="1"/>
    </xf>
    <xf numFmtId="0" fontId="20" fillId="0" borderId="0" xfId="0" applyNumberFormat="1" applyFont="1" applyFill="1" applyAlignment="1">
      <alignment vertical="center" shrinkToFit="1"/>
    </xf>
    <xf numFmtId="0" fontId="20" fillId="0" borderId="10" xfId="0" applyNumberFormat="1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0" fontId="20" fillId="0" borderId="14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10" xfId="0" applyNumberFormat="1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2" fillId="24" borderId="10" xfId="0" applyFont="1" applyFill="1" applyBorder="1" applyProtection="1">
      <alignment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vertical="center"/>
      <protection locked="0"/>
    </xf>
    <xf numFmtId="0" fontId="22" fillId="24" borderId="24" xfId="0" applyFont="1" applyFill="1" applyBorder="1" applyAlignment="1" applyProtection="1">
      <alignment horizontal="left" vertical="center"/>
      <protection locked="0"/>
    </xf>
    <xf numFmtId="49" fontId="22" fillId="24" borderId="10" xfId="0" applyNumberFormat="1" applyFont="1" applyFill="1" applyBorder="1" applyAlignment="1" applyProtection="1">
      <alignment horizontal="left" vertical="center"/>
      <protection locked="0"/>
    </xf>
    <xf numFmtId="0" fontId="22" fillId="25" borderId="13" xfId="0" applyFont="1" applyFill="1" applyBorder="1" applyAlignment="1">
      <alignment horizontal="center" vertical="center"/>
    </xf>
    <xf numFmtId="0" fontId="22" fillId="25" borderId="10" xfId="0" applyFont="1" applyFill="1" applyBorder="1">
      <alignment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left" vertical="center" indent="1"/>
    </xf>
    <xf numFmtId="0" fontId="22" fillId="25" borderId="15" xfId="0" applyFont="1" applyFill="1" applyBorder="1" applyAlignment="1">
      <alignment vertical="center"/>
    </xf>
    <xf numFmtId="0" fontId="22" fillId="25" borderId="27" xfId="0" applyFont="1" applyFill="1" applyBorder="1" applyAlignment="1">
      <alignment vertical="center"/>
    </xf>
    <xf numFmtId="0" fontId="22" fillId="25" borderId="15" xfId="0" applyFont="1" applyFill="1" applyBorder="1" applyAlignment="1">
      <alignment horizontal="left" vertical="center"/>
    </xf>
    <xf numFmtId="0" fontId="22" fillId="25" borderId="27" xfId="0" applyFont="1" applyFill="1" applyBorder="1" applyAlignment="1">
      <alignment horizontal="left" vertical="center"/>
    </xf>
    <xf numFmtId="0" fontId="22" fillId="25" borderId="16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/>
    </xf>
    <xf numFmtId="14" fontId="22" fillId="24" borderId="0" xfId="0" applyNumberFormat="1" applyFont="1" applyFill="1" applyBorder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 shrinkToFit="1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31" fillId="25" borderId="10" xfId="0" applyFont="1" applyFill="1" applyBorder="1" applyAlignment="1">
      <alignment horizontal="center" vertical="center" wrapText="1"/>
    </xf>
    <xf numFmtId="0" fontId="31" fillId="24" borderId="0" xfId="0" applyFont="1" applyFill="1">
      <alignment vertical="center"/>
    </xf>
    <xf numFmtId="0" fontId="32" fillId="24" borderId="0" xfId="0" applyFont="1" applyFill="1">
      <alignment vertical="center"/>
    </xf>
    <xf numFmtId="0" fontId="31" fillId="25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1" fillId="0" borderId="10" xfId="0" applyNumberFormat="1" applyFont="1" applyFill="1" applyBorder="1" applyAlignment="1">
      <alignment horizontal="center" vertical="center"/>
    </xf>
    <xf numFmtId="0" fontId="25" fillId="24" borderId="0" xfId="0" applyFont="1" applyFill="1" applyProtection="1">
      <alignment vertical="center"/>
    </xf>
    <xf numFmtId="0" fontId="22" fillId="24" borderId="0" xfId="0" applyFont="1" applyFill="1" applyProtection="1">
      <alignment vertical="center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27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vertical="center" wrapText="1" shrinkToFit="1"/>
    </xf>
    <xf numFmtId="0" fontId="31" fillId="0" borderId="10" xfId="0" applyFont="1" applyFill="1" applyBorder="1" applyAlignment="1" applyProtection="1">
      <alignment vertical="center" shrinkToFit="1"/>
    </xf>
    <xf numFmtId="0" fontId="31" fillId="0" borderId="10" xfId="0" applyFont="1" applyFill="1" applyBorder="1" applyProtection="1">
      <alignment vertical="center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20" fillId="0" borderId="11" xfId="0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vertical="center"/>
    </xf>
    <xf numFmtId="0" fontId="31" fillId="0" borderId="10" xfId="0" applyFont="1" applyFill="1" applyBorder="1" applyAlignment="1" applyProtection="1">
      <alignment horizontal="center" vertical="center"/>
    </xf>
    <xf numFmtId="49" fontId="34" fillId="24" borderId="0" xfId="0" applyNumberFormat="1" applyFont="1" applyFill="1" applyAlignment="1">
      <alignment horizontal="right" vertical="center" indent="1"/>
    </xf>
    <xf numFmtId="0" fontId="31" fillId="0" borderId="16" xfId="0" applyFont="1" applyFill="1" applyBorder="1" applyAlignment="1" applyProtection="1">
      <alignment horizontal="left" vertical="center" indent="1"/>
    </xf>
    <xf numFmtId="0" fontId="31" fillId="0" borderId="27" xfId="0" applyFont="1" applyFill="1" applyBorder="1" applyAlignment="1" applyProtection="1">
      <alignment horizontal="left" vertical="center" inden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left" vertical="center" indent="1"/>
    </xf>
    <xf numFmtId="0" fontId="31" fillId="0" borderId="10" xfId="0" applyFont="1" applyFill="1" applyBorder="1" applyAlignment="1" applyProtection="1">
      <alignment horizontal="left" vertical="center" inden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left" vertical="center" wrapText="1" inden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27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horizontal="left" vertical="center"/>
      <protection locked="0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textRotation="255" wrapText="1"/>
    </xf>
    <xf numFmtId="0" fontId="22" fillId="25" borderId="17" xfId="0" applyFont="1" applyFill="1" applyBorder="1" applyAlignment="1">
      <alignment horizontal="center" vertical="center" textRotation="255" wrapText="1"/>
    </xf>
    <xf numFmtId="0" fontId="22" fillId="25" borderId="20" xfId="0" applyFont="1" applyFill="1" applyBorder="1" applyAlignment="1">
      <alignment horizontal="center" vertical="center" textRotation="255" wrapText="1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15" xfId="0" applyFont="1" applyFill="1" applyBorder="1" applyAlignment="1" applyProtection="1">
      <alignment horizontal="center" vertical="center"/>
      <protection locked="0"/>
    </xf>
    <xf numFmtId="0" fontId="22" fillId="24" borderId="27" xfId="0" applyFont="1" applyFill="1" applyBorder="1" applyAlignment="1" applyProtection="1">
      <alignment horizontal="center" vertical="center"/>
      <protection locked="0"/>
    </xf>
    <xf numFmtId="0" fontId="22" fillId="24" borderId="13" xfId="0" applyFont="1" applyFill="1" applyBorder="1" applyAlignment="1" applyProtection="1">
      <alignment horizontal="left" vertical="center"/>
      <protection locked="0"/>
    </xf>
    <xf numFmtId="0" fontId="22" fillId="25" borderId="22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30" fillId="24" borderId="16" xfId="44" applyFill="1" applyBorder="1" applyAlignment="1" applyProtection="1">
      <alignment horizontal="left" vertical="center"/>
      <protection locked="0"/>
    </xf>
    <xf numFmtId="0" fontId="30" fillId="24" borderId="15" xfId="44" applyFill="1" applyBorder="1" applyAlignment="1" applyProtection="1">
      <alignment horizontal="left" vertical="center"/>
      <protection locked="0"/>
    </xf>
    <xf numFmtId="0" fontId="30" fillId="24" borderId="27" xfId="44" applyFill="1" applyBorder="1" applyAlignment="1" applyProtection="1">
      <alignment horizontal="left" vertical="center"/>
      <protection locked="0"/>
    </xf>
    <xf numFmtId="0" fontId="22" fillId="25" borderId="1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6" fillId="24" borderId="0" xfId="0" applyFont="1" applyFill="1" applyAlignment="1" applyProtection="1">
      <alignment vertical="center" wrapText="1"/>
    </xf>
    <xf numFmtId="0" fontId="22" fillId="24" borderId="16" xfId="0" applyFont="1" applyFill="1" applyBorder="1" applyAlignment="1">
      <alignment horizontal="right" vertical="center"/>
    </xf>
    <xf numFmtId="0" fontId="22" fillId="24" borderId="15" xfId="0" applyFont="1" applyFill="1" applyBorder="1" applyAlignment="1">
      <alignment horizontal="right" vertical="center"/>
    </xf>
    <xf numFmtId="0" fontId="22" fillId="25" borderId="30" xfId="0" applyFont="1" applyFill="1" applyBorder="1" applyAlignment="1">
      <alignment horizontal="center" vertical="center"/>
    </xf>
    <xf numFmtId="0" fontId="22" fillId="25" borderId="31" xfId="0" applyFont="1" applyFill="1" applyBorder="1" applyAlignment="1">
      <alignment horizontal="center" vertical="center"/>
    </xf>
    <xf numFmtId="0" fontId="22" fillId="24" borderId="28" xfId="0" applyFont="1" applyFill="1" applyBorder="1" applyAlignment="1" applyProtection="1">
      <alignment horizontal="center" vertical="center"/>
      <protection locked="0"/>
    </xf>
    <xf numFmtId="0" fontId="22" fillId="24" borderId="32" xfId="0" applyFont="1" applyFill="1" applyBorder="1" applyAlignment="1" applyProtection="1">
      <alignment horizontal="center" vertical="center"/>
      <protection locked="0"/>
    </xf>
    <xf numFmtId="0" fontId="22" fillId="24" borderId="33" xfId="0" applyFont="1" applyFill="1" applyBorder="1" applyAlignment="1" applyProtection="1">
      <alignment horizontal="center" vertical="center"/>
      <protection locked="0"/>
    </xf>
    <xf numFmtId="0" fontId="22" fillId="24" borderId="29" xfId="0" applyFont="1" applyFill="1" applyBorder="1" applyAlignment="1" applyProtection="1">
      <alignment horizontal="center" vertical="center"/>
      <protection locked="0"/>
    </xf>
    <xf numFmtId="0" fontId="22" fillId="24" borderId="30" xfId="0" applyFont="1" applyFill="1" applyBorder="1" applyAlignment="1" applyProtection="1">
      <alignment horizontal="center" vertical="center"/>
      <protection locked="0"/>
    </xf>
    <xf numFmtId="0" fontId="22" fillId="24" borderId="34" xfId="0" applyFont="1" applyFill="1" applyBorder="1" applyAlignment="1" applyProtection="1">
      <alignment horizontal="center" vertical="center"/>
      <protection locked="0"/>
    </xf>
    <xf numFmtId="0" fontId="22" fillId="24" borderId="35" xfId="0" applyFont="1" applyFill="1" applyBorder="1" applyAlignment="1" applyProtection="1">
      <alignment horizontal="center" vertical="center"/>
      <protection locked="0"/>
    </xf>
    <xf numFmtId="0" fontId="22" fillId="24" borderId="31" xfId="0" applyFont="1" applyFill="1" applyBorder="1" applyAlignment="1" applyProtection="1">
      <alignment horizontal="center" vertical="center"/>
      <protection locked="0"/>
    </xf>
    <xf numFmtId="0" fontId="22" fillId="25" borderId="28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0" fontId="22" fillId="24" borderId="14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 wrapText="1" indent="1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27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27" xfId="0" applyFont="1" applyFill="1" applyBorder="1" applyAlignment="1" applyProtection="1">
      <alignment horizontal="left" vertical="center"/>
    </xf>
    <xf numFmtId="0" fontId="31" fillId="25" borderId="16" xfId="0" applyFont="1" applyFill="1" applyBorder="1" applyAlignment="1">
      <alignment horizontal="left" vertical="center" wrapText="1" indent="1"/>
    </xf>
    <xf numFmtId="0" fontId="31" fillId="25" borderId="15" xfId="0" applyFont="1" applyFill="1" applyBorder="1" applyAlignment="1">
      <alignment horizontal="left" vertical="center" wrapText="1" indent="1"/>
    </xf>
    <xf numFmtId="0" fontId="31" fillId="25" borderId="27" xfId="0" applyFont="1" applyFill="1" applyBorder="1" applyAlignment="1">
      <alignment horizontal="left" vertical="center" wrapText="1" indent="1"/>
    </xf>
    <xf numFmtId="0" fontId="22" fillId="25" borderId="10" xfId="0" applyFont="1" applyFill="1" applyBorder="1" applyAlignment="1">
      <alignment horizontal="left" vertical="center"/>
    </xf>
    <xf numFmtId="177" fontId="20" fillId="0" borderId="11" xfId="0" applyNumberFormat="1" applyFont="1" applyFill="1" applyBorder="1" applyAlignment="1">
      <alignment horizontal="center" vertical="center" shrinkToFit="1"/>
    </xf>
    <xf numFmtId="177" fontId="20" fillId="0" borderId="12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yperlink" xfId="44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238125</xdr:rowOff>
    </xdr:from>
    <xdr:to>
      <xdr:col>12</xdr:col>
      <xdr:colOff>1181113</xdr:colOff>
      <xdr:row>3</xdr:row>
      <xdr:rowOff>158750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083175" y="1031875"/>
          <a:ext cx="30511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姓と名を分けてご記入ください。</a:t>
          </a:r>
        </a:p>
      </xdr:txBody>
    </xdr:sp>
    <xdr:clientData/>
  </xdr:twoCellAnchor>
  <xdr:twoCellAnchor>
    <xdr:from>
      <xdr:col>11</xdr:col>
      <xdr:colOff>25400</xdr:colOff>
      <xdr:row>8</xdr:row>
      <xdr:rowOff>12700</xdr:rowOff>
    </xdr:from>
    <xdr:to>
      <xdr:col>11</xdr:col>
      <xdr:colOff>304800</xdr:colOff>
      <xdr:row>9</xdr:row>
      <xdr:rowOff>304800</xdr:rowOff>
    </xdr:to>
    <xdr:sp macro="" textlink="">
      <xdr:nvSpPr>
        <xdr:cNvPr id="6022" name="AutoShape 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/>
        </xdr:cNvSpPr>
      </xdr:nvSpPr>
      <xdr:spPr bwMode="auto">
        <a:xfrm>
          <a:off x="4597400" y="2628900"/>
          <a:ext cx="279400" cy="596900"/>
        </a:xfrm>
        <a:prstGeom prst="rightBrace">
          <a:avLst>
            <a:gd name="adj1" fmla="val 229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1</xdr:row>
      <xdr:rowOff>406400</xdr:rowOff>
    </xdr:from>
    <xdr:to>
      <xdr:col>11</xdr:col>
      <xdr:colOff>317500</xdr:colOff>
      <xdr:row>3</xdr:row>
      <xdr:rowOff>304800</xdr:rowOff>
    </xdr:to>
    <xdr:sp macro="" textlink="">
      <xdr:nvSpPr>
        <xdr:cNvPr id="6023" name="AutoShape 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/>
        </xdr:cNvSpPr>
      </xdr:nvSpPr>
      <xdr:spPr bwMode="auto">
        <a:xfrm>
          <a:off x="4610100" y="787400"/>
          <a:ext cx="279400" cy="609600"/>
        </a:xfrm>
        <a:prstGeom prst="rightBrace">
          <a:avLst>
            <a:gd name="adj1" fmla="val 114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466725</xdr:colOff>
      <xdr:row>8</xdr:row>
      <xdr:rowOff>85726</xdr:rowOff>
    </xdr:from>
    <xdr:to>
      <xdr:col>12</xdr:col>
      <xdr:colOff>1463651</xdr:colOff>
      <xdr:row>9</xdr:row>
      <xdr:rowOff>190500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083175" y="2784476"/>
          <a:ext cx="3333750" cy="422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-(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半角ハイフン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」を入れて半角で記入してください。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)0868-22-7310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10</xdr:col>
      <xdr:colOff>25400</xdr:colOff>
      <xdr:row>10</xdr:row>
      <xdr:rowOff>203200</xdr:rowOff>
    </xdr:from>
    <xdr:to>
      <xdr:col>11</xdr:col>
      <xdr:colOff>444500</xdr:colOff>
      <xdr:row>10</xdr:row>
      <xdr:rowOff>203200</xdr:rowOff>
    </xdr:to>
    <xdr:sp macro="" textlink="">
      <xdr:nvSpPr>
        <xdr:cNvPr id="6025" name="Line 1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ShapeType="1"/>
        </xdr:cNvSpPr>
      </xdr:nvSpPr>
      <xdr:spPr bwMode="auto">
        <a:xfrm>
          <a:off x="4343400" y="3429000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215900</xdr:colOff>
      <xdr:row>14</xdr:row>
      <xdr:rowOff>0</xdr:rowOff>
    </xdr:from>
    <xdr:to>
      <xdr:col>11</xdr:col>
      <xdr:colOff>444500</xdr:colOff>
      <xdr:row>15</xdr:row>
      <xdr:rowOff>50800</xdr:rowOff>
    </xdr:to>
    <xdr:sp macro="" textlink="">
      <xdr:nvSpPr>
        <xdr:cNvPr id="6026" name="Line 1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ShapeType="1"/>
        </xdr:cNvSpPr>
      </xdr:nvSpPr>
      <xdr:spPr bwMode="auto">
        <a:xfrm flipV="1">
          <a:off x="2997200" y="4673600"/>
          <a:ext cx="20193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12</xdr:row>
      <xdr:rowOff>15875</xdr:rowOff>
    </xdr:from>
    <xdr:to>
      <xdr:col>12</xdr:col>
      <xdr:colOff>1778011</xdr:colOff>
      <xdr:row>14</xdr:row>
      <xdr:rowOff>79375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083175" y="4111625"/>
          <a:ext cx="364807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（記入例）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校種：高等学校、中学校、小学校、幼稚園など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種類：専修、一種、二種など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複数所持の場合、それぞれ欄を変えてご記入ください。</a:t>
          </a:r>
        </a:p>
      </xdr:txBody>
    </xdr:sp>
    <xdr:clientData/>
  </xdr:twoCellAnchor>
  <xdr:twoCellAnchor>
    <xdr:from>
      <xdr:col>2</xdr:col>
      <xdr:colOff>85725</xdr:colOff>
      <xdr:row>14</xdr:row>
      <xdr:rowOff>114300</xdr:rowOff>
    </xdr:from>
    <xdr:to>
      <xdr:col>2</xdr:col>
      <xdr:colOff>85725</xdr:colOff>
      <xdr:row>15</xdr:row>
      <xdr:rowOff>200025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809625" y="4895850"/>
          <a:ext cx="0" cy="257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28576</xdr:colOff>
      <xdr:row>2</xdr:row>
      <xdr:rowOff>9526</xdr:rowOff>
    </xdr:from>
    <xdr:to>
      <xdr:col>2</xdr:col>
      <xdr:colOff>496576</xdr:colOff>
      <xdr:row>2</xdr:row>
      <xdr:rowOff>200025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65201" y="803276"/>
          <a:ext cx="4680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セイ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28576</xdr:colOff>
      <xdr:row>3</xdr:row>
      <xdr:rowOff>9526</xdr:rowOff>
    </xdr:from>
    <xdr:to>
      <xdr:col>2</xdr:col>
      <xdr:colOff>333376</xdr:colOff>
      <xdr:row>3</xdr:row>
      <xdr:rowOff>200025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52476" y="1123951"/>
          <a:ext cx="3048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47626</xdr:colOff>
      <xdr:row>2</xdr:row>
      <xdr:rowOff>9526</xdr:rowOff>
    </xdr:from>
    <xdr:to>
      <xdr:col>6</xdr:col>
      <xdr:colOff>9526</xdr:colOff>
      <xdr:row>2</xdr:row>
      <xdr:rowOff>200025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43176" y="809626"/>
          <a:ext cx="3048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メイ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47626</xdr:colOff>
      <xdr:row>3</xdr:row>
      <xdr:rowOff>9526</xdr:rowOff>
    </xdr:from>
    <xdr:to>
      <xdr:col>6</xdr:col>
      <xdr:colOff>9526</xdr:colOff>
      <xdr:row>3</xdr:row>
      <xdr:rowOff>200025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43176" y="1123951"/>
          <a:ext cx="3048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85725</xdr:colOff>
      <xdr:row>14</xdr:row>
      <xdr:rowOff>114300</xdr:rowOff>
    </xdr:from>
    <xdr:to>
      <xdr:col>5</xdr:col>
      <xdr:colOff>209550</xdr:colOff>
      <xdr:row>14</xdr:row>
      <xdr:rowOff>114300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809625" y="4895850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14</xdr:row>
      <xdr:rowOff>114300</xdr:rowOff>
    </xdr:from>
    <xdr:to>
      <xdr:col>5</xdr:col>
      <xdr:colOff>209550</xdr:colOff>
      <xdr:row>15</xdr:row>
      <xdr:rowOff>200025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2705100" y="4895850"/>
          <a:ext cx="0" cy="257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466724</xdr:colOff>
      <xdr:row>4</xdr:row>
      <xdr:rowOff>228601</xdr:rowOff>
    </xdr:from>
    <xdr:to>
      <xdr:col>12</xdr:col>
      <xdr:colOff>2143125</xdr:colOff>
      <xdr:row>6</xdr:row>
      <xdr:rowOff>15875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083174" y="1657351"/>
          <a:ext cx="4013201" cy="422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-(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半角ハイフン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」を入れて半角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文字で記入してください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)708-8511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254000</xdr:colOff>
      <xdr:row>5</xdr:row>
      <xdr:rowOff>177800</xdr:rowOff>
    </xdr:from>
    <xdr:to>
      <xdr:col>11</xdr:col>
      <xdr:colOff>393700</xdr:colOff>
      <xdr:row>5</xdr:row>
      <xdr:rowOff>177800</xdr:rowOff>
    </xdr:to>
    <xdr:sp macro="" textlink="">
      <xdr:nvSpPr>
        <xdr:cNvPr id="6036" name="Line 1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ShapeType="1"/>
        </xdr:cNvSpPr>
      </xdr:nvSpPr>
      <xdr:spPr bwMode="auto">
        <a:xfrm>
          <a:off x="3035300" y="1879600"/>
          <a:ext cx="193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10</xdr:row>
      <xdr:rowOff>82550</xdr:rowOff>
    </xdr:from>
    <xdr:to>
      <xdr:col>12</xdr:col>
      <xdr:colOff>1603398</xdr:colOff>
      <xdr:row>10</xdr:row>
      <xdr:rowOff>301823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083175" y="3429000"/>
          <a:ext cx="347345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PC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のアドレスを半角で「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@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」をつけてご記入ください。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oneCellAnchor>
    <xdr:from>
      <xdr:col>12</xdr:col>
      <xdr:colOff>1133475</xdr:colOff>
      <xdr:row>0</xdr:row>
      <xdr:rowOff>120650</xdr:rowOff>
    </xdr:from>
    <xdr:ext cx="1030844" cy="250507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077200" y="133350"/>
          <a:ext cx="1030844" cy="250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altLang="ja-JP" sz="105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210527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45"/>
  <sheetViews>
    <sheetView showGridLines="0" tabSelected="1" view="pageBreakPreview" zoomScaleNormal="55" zoomScaleSheetLayoutView="100" workbookViewId="0"/>
  </sheetViews>
  <sheetFormatPr defaultColWidth="9" defaultRowHeight="13.5" x14ac:dyDescent="0.15"/>
  <cols>
    <col min="1" max="1" width="4.625" style="29" customWidth="1"/>
    <col min="2" max="2" width="7.5" style="29" customWidth="1"/>
    <col min="3" max="3" width="10.125" style="29" customWidth="1"/>
    <col min="4" max="4" width="9" style="29"/>
    <col min="5" max="5" width="5.125" style="29" bestFit="1" customWidth="1"/>
    <col min="6" max="6" width="4.5" style="29" customWidth="1"/>
    <col min="7" max="7" width="3.375" style="29" customWidth="1"/>
    <col min="8" max="8" width="4.5" style="29" customWidth="1"/>
    <col min="9" max="9" width="3.375" style="29" customWidth="1"/>
    <col min="10" max="10" width="4.5" style="29" customWidth="1"/>
    <col min="11" max="11" width="3.375" style="29" customWidth="1"/>
    <col min="12" max="12" width="30.875" style="29" customWidth="1"/>
    <col min="13" max="13" width="31.125" style="29" customWidth="1"/>
    <col min="14" max="21" width="18.625" style="29" customWidth="1"/>
    <col min="22" max="22" width="9.625" style="29" customWidth="1"/>
    <col min="23" max="45" width="9" style="29"/>
    <col min="46" max="48" width="9" style="29" customWidth="1"/>
    <col min="49" max="55" width="9" style="29" hidden="1" customWidth="1"/>
    <col min="56" max="66" width="9" style="29" customWidth="1"/>
    <col min="67" max="16384" width="9" style="29"/>
  </cols>
  <sheetData>
    <row r="1" spans="1:22" ht="31.5" customHeight="1" x14ac:dyDescent="0.15">
      <c r="A1" s="88" t="s">
        <v>159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2" ht="31.5" customHeight="1" x14ac:dyDescent="0.15">
      <c r="A2" s="141" t="s">
        <v>100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22" ht="24.75" customHeight="1" x14ac:dyDescent="0.15">
      <c r="A3" s="154" t="s">
        <v>88</v>
      </c>
      <c r="B3" s="155"/>
      <c r="C3" s="146"/>
      <c r="D3" s="147"/>
      <c r="E3" s="148"/>
      <c r="F3" s="147"/>
      <c r="G3" s="147"/>
      <c r="H3" s="147"/>
      <c r="I3" s="147"/>
      <c r="J3" s="147"/>
      <c r="K3" s="149"/>
      <c r="M3" s="102"/>
    </row>
    <row r="4" spans="1:22" ht="24.75" customHeight="1" x14ac:dyDescent="0.15">
      <c r="A4" s="144" t="s">
        <v>36</v>
      </c>
      <c r="B4" s="145"/>
      <c r="C4" s="150"/>
      <c r="D4" s="151"/>
      <c r="E4" s="152"/>
      <c r="F4" s="151"/>
      <c r="G4" s="151"/>
      <c r="H4" s="151"/>
      <c r="I4" s="151"/>
      <c r="J4" s="151"/>
      <c r="K4" s="153"/>
    </row>
    <row r="5" spans="1:22" ht="24.75" customHeight="1" x14ac:dyDescent="0.15">
      <c r="A5" s="139" t="s">
        <v>37</v>
      </c>
      <c r="B5" s="140"/>
      <c r="C5" s="55"/>
      <c r="D5" s="62" t="s">
        <v>10</v>
      </c>
      <c r="E5" s="56" t="s">
        <v>140</v>
      </c>
      <c r="F5" s="57"/>
      <c r="G5" s="63" t="s">
        <v>38</v>
      </c>
      <c r="H5" s="57"/>
      <c r="I5" s="63" t="s">
        <v>39</v>
      </c>
      <c r="J5" s="57"/>
      <c r="K5" s="64" t="s">
        <v>40</v>
      </c>
    </row>
    <row r="6" spans="1:22" ht="24.75" customHeight="1" x14ac:dyDescent="0.15">
      <c r="A6" s="132" t="s">
        <v>41</v>
      </c>
      <c r="B6" s="133"/>
      <c r="C6" s="30" t="s">
        <v>22</v>
      </c>
      <c r="D6" s="119" t="s">
        <v>155</v>
      </c>
      <c r="E6" s="119"/>
      <c r="F6" s="119"/>
      <c r="G6" s="142"/>
      <c r="H6" s="143"/>
      <c r="I6" s="143"/>
      <c r="J6" s="143"/>
      <c r="K6" s="143"/>
    </row>
    <row r="7" spans="1:22" ht="24.75" customHeight="1" x14ac:dyDescent="0.15">
      <c r="A7" s="156"/>
      <c r="B7" s="157"/>
      <c r="C7" s="30" t="s">
        <v>42</v>
      </c>
      <c r="D7" s="119"/>
      <c r="E7" s="158"/>
      <c r="F7" s="158"/>
      <c r="G7" s="158"/>
      <c r="H7" s="158"/>
      <c r="I7" s="158"/>
      <c r="J7" s="158"/>
      <c r="K7" s="158"/>
      <c r="L7" s="29" t="s">
        <v>70</v>
      </c>
    </row>
    <row r="8" spans="1:22" ht="24.75" customHeight="1" x14ac:dyDescent="0.15">
      <c r="A8" s="134"/>
      <c r="B8" s="135"/>
      <c r="C8" s="30" t="s">
        <v>43</v>
      </c>
      <c r="D8" s="119"/>
      <c r="E8" s="119"/>
      <c r="F8" s="119"/>
      <c r="G8" s="119"/>
      <c r="H8" s="119"/>
      <c r="I8" s="119"/>
      <c r="J8" s="119"/>
      <c r="K8" s="119"/>
      <c r="L8" s="29" t="s">
        <v>69</v>
      </c>
    </row>
    <row r="9" spans="1:22" ht="24.75" customHeight="1" x14ac:dyDescent="0.15">
      <c r="A9" s="132" t="s">
        <v>44</v>
      </c>
      <c r="B9" s="133"/>
      <c r="C9" s="31" t="s">
        <v>45</v>
      </c>
      <c r="D9" s="131"/>
      <c r="E9" s="131"/>
      <c r="F9" s="131"/>
      <c r="G9" s="131"/>
      <c r="H9" s="131"/>
      <c r="I9" s="131"/>
      <c r="J9" s="131"/>
      <c r="K9" s="131"/>
    </row>
    <row r="10" spans="1:22" ht="24.75" customHeight="1" x14ac:dyDescent="0.15">
      <c r="A10" s="134"/>
      <c r="B10" s="135"/>
      <c r="C10" s="32" t="s">
        <v>46</v>
      </c>
      <c r="D10" s="131"/>
      <c r="E10" s="131"/>
      <c r="F10" s="131"/>
      <c r="G10" s="131"/>
      <c r="H10" s="131"/>
      <c r="I10" s="131"/>
      <c r="J10" s="131"/>
      <c r="K10" s="131"/>
      <c r="L10" s="29" t="s">
        <v>6</v>
      </c>
    </row>
    <row r="11" spans="1:22" ht="27" customHeight="1" x14ac:dyDescent="0.15">
      <c r="A11" s="139" t="s">
        <v>4</v>
      </c>
      <c r="B11" s="140"/>
      <c r="C11" s="136"/>
      <c r="D11" s="137"/>
      <c r="E11" s="137"/>
      <c r="F11" s="137"/>
      <c r="G11" s="137"/>
      <c r="H11" s="137"/>
      <c r="I11" s="137"/>
      <c r="J11" s="137"/>
      <c r="K11" s="138"/>
      <c r="L11" s="29" t="s">
        <v>101</v>
      </c>
    </row>
    <row r="12" spans="1:22" ht="33" customHeight="1" x14ac:dyDescent="0.15">
      <c r="A12" s="139" t="s">
        <v>47</v>
      </c>
      <c r="B12" s="140"/>
      <c r="C12" s="119"/>
      <c r="D12" s="119"/>
      <c r="E12" s="119"/>
      <c r="F12" s="119"/>
      <c r="G12" s="119"/>
      <c r="H12" s="119"/>
      <c r="I12" s="119"/>
      <c r="J12" s="119"/>
      <c r="K12" s="119"/>
      <c r="L12" s="29" t="s">
        <v>120</v>
      </c>
    </row>
    <row r="13" spans="1:22" ht="27.75" customHeight="1" x14ac:dyDescent="0.15">
      <c r="A13" s="121" t="s">
        <v>48</v>
      </c>
      <c r="B13" s="122"/>
      <c r="C13" s="61" t="s">
        <v>33</v>
      </c>
      <c r="D13" s="61" t="s">
        <v>34</v>
      </c>
      <c r="E13" s="117" t="s">
        <v>35</v>
      </c>
      <c r="F13" s="117"/>
      <c r="G13" s="117" t="s">
        <v>68</v>
      </c>
      <c r="H13" s="117"/>
      <c r="I13" s="117"/>
      <c r="J13" s="117" t="s">
        <v>91</v>
      </c>
      <c r="K13" s="117"/>
    </row>
    <row r="14" spans="1:22" ht="27.75" customHeight="1" x14ac:dyDescent="0.15">
      <c r="A14" s="123"/>
      <c r="B14" s="124"/>
      <c r="C14" s="79"/>
      <c r="D14" s="79"/>
      <c r="E14" s="118"/>
      <c r="F14" s="118"/>
      <c r="G14" s="118"/>
      <c r="H14" s="118"/>
      <c r="I14" s="118"/>
      <c r="J14" s="118"/>
      <c r="K14" s="118"/>
    </row>
    <row r="16" spans="1:22" ht="32.25" customHeight="1" x14ac:dyDescent="0.15">
      <c r="A16" s="125" t="s">
        <v>49</v>
      </c>
      <c r="B16" s="62"/>
      <c r="C16" s="65" t="s">
        <v>73</v>
      </c>
      <c r="D16" s="66" t="s">
        <v>72</v>
      </c>
      <c r="E16" s="67"/>
      <c r="F16" s="68"/>
      <c r="G16" s="120" t="s">
        <v>65</v>
      </c>
      <c r="H16" s="116"/>
      <c r="I16" s="116"/>
      <c r="J16" s="116"/>
      <c r="K16" s="116" t="s">
        <v>50</v>
      </c>
      <c r="L16" s="116"/>
      <c r="M16" s="65" t="s">
        <v>56</v>
      </c>
      <c r="V16" s="33"/>
    </row>
    <row r="17" spans="1:55" ht="22.5" customHeight="1" x14ac:dyDescent="0.15">
      <c r="A17" s="126"/>
      <c r="B17" s="65" t="s">
        <v>51</v>
      </c>
      <c r="C17" s="58"/>
      <c r="D17" s="128"/>
      <c r="E17" s="129"/>
      <c r="F17" s="130"/>
      <c r="G17" s="119"/>
      <c r="H17" s="119"/>
      <c r="I17" s="119"/>
      <c r="J17" s="119"/>
      <c r="K17" s="119"/>
      <c r="L17" s="119"/>
      <c r="M17" s="60"/>
      <c r="V17" s="34"/>
    </row>
    <row r="18" spans="1:55" ht="22.5" customHeight="1" x14ac:dyDescent="0.15">
      <c r="A18" s="126"/>
      <c r="B18" s="65" t="s">
        <v>52</v>
      </c>
      <c r="C18" s="58"/>
      <c r="D18" s="128"/>
      <c r="E18" s="129"/>
      <c r="F18" s="130"/>
      <c r="G18" s="119"/>
      <c r="H18" s="119"/>
      <c r="I18" s="119"/>
      <c r="J18" s="119"/>
      <c r="K18" s="119"/>
      <c r="L18" s="119"/>
      <c r="M18" s="60"/>
      <c r="V18" s="34"/>
    </row>
    <row r="19" spans="1:55" ht="22.5" customHeight="1" x14ac:dyDescent="0.15">
      <c r="A19" s="126"/>
      <c r="B19" s="65" t="s">
        <v>53</v>
      </c>
      <c r="C19" s="58"/>
      <c r="D19" s="128"/>
      <c r="E19" s="129"/>
      <c r="F19" s="130"/>
      <c r="G19" s="119"/>
      <c r="H19" s="119"/>
      <c r="I19" s="119"/>
      <c r="J19" s="119"/>
      <c r="K19" s="119"/>
      <c r="L19" s="119"/>
      <c r="M19" s="60"/>
      <c r="V19" s="34"/>
    </row>
    <row r="20" spans="1:55" ht="22.5" customHeight="1" x14ac:dyDescent="0.15">
      <c r="A20" s="126"/>
      <c r="B20" s="65" t="s">
        <v>54</v>
      </c>
      <c r="C20" s="58"/>
      <c r="D20" s="128"/>
      <c r="E20" s="129"/>
      <c r="F20" s="130"/>
      <c r="G20" s="119"/>
      <c r="H20" s="119"/>
      <c r="I20" s="119"/>
      <c r="J20" s="119"/>
      <c r="K20" s="119"/>
      <c r="L20" s="119"/>
      <c r="M20" s="60"/>
      <c r="V20" s="34"/>
    </row>
    <row r="21" spans="1:55" ht="22.5" customHeight="1" x14ac:dyDescent="0.15">
      <c r="A21" s="127"/>
      <c r="B21" s="65" t="s">
        <v>55</v>
      </c>
      <c r="C21" s="58"/>
      <c r="D21" s="128"/>
      <c r="E21" s="129"/>
      <c r="F21" s="130"/>
      <c r="G21" s="119"/>
      <c r="H21" s="119"/>
      <c r="I21" s="119"/>
      <c r="J21" s="119"/>
      <c r="K21" s="119"/>
      <c r="L21" s="119"/>
      <c r="M21" s="60"/>
    </row>
    <row r="22" spans="1:55" s="34" customFormat="1" ht="22.5" customHeight="1" x14ac:dyDescent="0.15">
      <c r="A22" s="168" t="s">
        <v>104</v>
      </c>
      <c r="B22" s="168"/>
      <c r="C22" s="168"/>
      <c r="D22" s="168"/>
      <c r="E22" s="98" t="s">
        <v>139</v>
      </c>
      <c r="F22" s="59"/>
      <c r="G22" s="69" t="s">
        <v>38</v>
      </c>
      <c r="H22" s="59"/>
      <c r="I22" s="69" t="s">
        <v>5</v>
      </c>
      <c r="J22" s="59"/>
      <c r="K22" s="70" t="s">
        <v>40</v>
      </c>
      <c r="M22" s="35"/>
      <c r="BA22" s="29"/>
      <c r="BB22" s="29"/>
      <c r="BC22" s="29"/>
    </row>
    <row r="23" spans="1:55" s="34" customFormat="1" ht="22.5" customHeight="1" x14ac:dyDescent="0.15">
      <c r="A23" s="100" t="s">
        <v>126</v>
      </c>
      <c r="B23" s="69"/>
      <c r="C23" s="69"/>
      <c r="D23" s="70"/>
      <c r="E23" s="84"/>
      <c r="F23" s="86"/>
      <c r="G23" s="85"/>
      <c r="H23" s="86"/>
      <c r="I23" s="85"/>
      <c r="J23" s="86"/>
      <c r="K23" s="85"/>
      <c r="L23" s="14"/>
      <c r="M23" s="35"/>
      <c r="BA23" s="29"/>
      <c r="BB23" s="29"/>
      <c r="BC23" s="29"/>
    </row>
    <row r="24" spans="1:55" x14ac:dyDescent="0.15">
      <c r="L24" s="74" t="s">
        <v>71</v>
      </c>
    </row>
    <row r="25" spans="1:55" x14ac:dyDescent="0.15">
      <c r="A25" s="29" t="s">
        <v>2</v>
      </c>
    </row>
    <row r="26" spans="1:55" ht="19.5" customHeight="1" x14ac:dyDescent="0.15">
      <c r="A26" s="29" t="s">
        <v>0</v>
      </c>
    </row>
    <row r="27" spans="1:55" s="33" customFormat="1" ht="24.75" customHeight="1" x14ac:dyDescent="0.15">
      <c r="A27" s="65" t="s">
        <v>57</v>
      </c>
      <c r="B27" s="71" t="s">
        <v>63</v>
      </c>
      <c r="C27" s="67"/>
      <c r="D27" s="67"/>
      <c r="E27" s="116" t="s">
        <v>59</v>
      </c>
      <c r="F27" s="116"/>
      <c r="G27" s="116"/>
      <c r="H27" s="116"/>
      <c r="I27" s="116"/>
      <c r="J27" s="116"/>
      <c r="K27" s="116"/>
      <c r="L27" s="116"/>
      <c r="M27" s="65" t="s">
        <v>58</v>
      </c>
    </row>
    <row r="28" spans="1:55" ht="31.5" customHeight="1" x14ac:dyDescent="0.15">
      <c r="A28" s="84"/>
      <c r="B28" s="159" t="s">
        <v>128</v>
      </c>
      <c r="C28" s="160"/>
      <c r="D28" s="161"/>
      <c r="E28" s="162" t="s">
        <v>123</v>
      </c>
      <c r="F28" s="163"/>
      <c r="G28" s="163"/>
      <c r="H28" s="163"/>
      <c r="I28" s="163"/>
      <c r="J28" s="163"/>
      <c r="K28" s="163"/>
      <c r="L28" s="164"/>
      <c r="M28" s="90" t="s">
        <v>160</v>
      </c>
    </row>
    <row r="29" spans="1:55" ht="19.5" customHeight="1" x14ac:dyDescent="0.15">
      <c r="A29" s="29" t="s">
        <v>99</v>
      </c>
      <c r="B29" s="81"/>
      <c r="C29" s="81"/>
      <c r="D29" s="81"/>
      <c r="E29" s="82" t="str">
        <f>IF(AZ33&gt;=2,BA29,"")</f>
        <v/>
      </c>
      <c r="F29" s="81"/>
      <c r="G29" s="81"/>
      <c r="H29" s="81"/>
      <c r="I29" s="81"/>
      <c r="J29" s="81"/>
      <c r="K29" s="81"/>
      <c r="L29" s="81"/>
      <c r="M29" s="81"/>
    </row>
    <row r="30" spans="1:55" s="36" customFormat="1" ht="24.75" customHeight="1" x14ac:dyDescent="0.15">
      <c r="A30" s="65" t="s">
        <v>57</v>
      </c>
      <c r="B30" s="165" t="s">
        <v>60</v>
      </c>
      <c r="C30" s="166"/>
      <c r="D30" s="167"/>
      <c r="E30" s="109" t="s">
        <v>62</v>
      </c>
      <c r="F30" s="109"/>
      <c r="G30" s="109"/>
      <c r="H30" s="109"/>
      <c r="I30" s="109"/>
      <c r="J30" s="109"/>
      <c r="K30" s="109"/>
      <c r="L30" s="109"/>
      <c r="M30" s="80" t="s">
        <v>61</v>
      </c>
    </row>
    <row r="31" spans="1:55" s="37" customFormat="1" ht="28.9" customHeight="1" x14ac:dyDescent="0.15">
      <c r="A31" s="84"/>
      <c r="B31" s="159" t="s">
        <v>111</v>
      </c>
      <c r="C31" s="160"/>
      <c r="D31" s="161"/>
      <c r="E31" s="106" t="s">
        <v>121</v>
      </c>
      <c r="F31" s="106"/>
      <c r="G31" s="106"/>
      <c r="H31" s="106"/>
      <c r="I31" s="106"/>
      <c r="J31" s="106"/>
      <c r="K31" s="106"/>
      <c r="L31" s="106"/>
      <c r="M31" s="91" t="s">
        <v>161</v>
      </c>
      <c r="U31" s="37" t="str">
        <f>IF(A32="○","×","")&amp;IF(A33="○","×","")</f>
        <v/>
      </c>
    </row>
    <row r="32" spans="1:55" s="37" customFormat="1" ht="28.9" customHeight="1" x14ac:dyDescent="0.15">
      <c r="A32" s="84"/>
      <c r="B32" s="103" t="s">
        <v>110</v>
      </c>
      <c r="C32" s="107"/>
      <c r="D32" s="104"/>
      <c r="E32" s="106" t="s">
        <v>122</v>
      </c>
      <c r="F32" s="106"/>
      <c r="G32" s="106"/>
      <c r="H32" s="106"/>
      <c r="I32" s="106"/>
      <c r="J32" s="106"/>
      <c r="K32" s="106"/>
      <c r="L32" s="106"/>
      <c r="M32" s="101" t="s">
        <v>161</v>
      </c>
      <c r="U32" s="37" t="str">
        <f>IF(A31="○","×","")&amp;IF(A33="○","×","")</f>
        <v/>
      </c>
    </row>
    <row r="33" spans="1:53" s="37" customFormat="1" ht="28.9" customHeight="1" x14ac:dyDescent="0.15">
      <c r="A33" s="84"/>
      <c r="B33" s="103" t="s">
        <v>109</v>
      </c>
      <c r="C33" s="107"/>
      <c r="D33" s="104"/>
      <c r="E33" s="106" t="s">
        <v>151</v>
      </c>
      <c r="F33" s="106"/>
      <c r="G33" s="106"/>
      <c r="H33" s="106"/>
      <c r="I33" s="106"/>
      <c r="J33" s="106"/>
      <c r="K33" s="106"/>
      <c r="L33" s="106"/>
      <c r="M33" s="101" t="s">
        <v>161</v>
      </c>
      <c r="U33" s="37" t="str">
        <f>IF(A31="○","×","")&amp;IF(A32="○","×","")</f>
        <v/>
      </c>
    </row>
    <row r="34" spans="1:53" ht="19.5" customHeight="1" x14ac:dyDescent="0.15">
      <c r="A34" s="29" t="s">
        <v>1</v>
      </c>
      <c r="B34" s="81"/>
      <c r="C34" s="81"/>
      <c r="D34" s="81"/>
      <c r="E34" s="82" t="str">
        <f>IF(AX39=2,AX35,IF(OR(AZ40&gt;=2,AZ39&gt;=2,AZ43&gt;=2),BA29,""))</f>
        <v/>
      </c>
      <c r="F34" s="81"/>
      <c r="G34" s="81"/>
      <c r="H34" s="81"/>
      <c r="I34" s="81"/>
      <c r="J34" s="81"/>
      <c r="K34" s="81"/>
      <c r="L34" s="81"/>
      <c r="M34" s="81"/>
    </row>
    <row r="35" spans="1:53" s="36" customFormat="1" ht="24.75" customHeight="1" x14ac:dyDescent="0.15">
      <c r="A35" s="65" t="s">
        <v>57</v>
      </c>
      <c r="B35" s="110" t="s">
        <v>60</v>
      </c>
      <c r="C35" s="110"/>
      <c r="D35" s="109" t="s">
        <v>61</v>
      </c>
      <c r="E35" s="109"/>
      <c r="F35" s="109" t="s">
        <v>108</v>
      </c>
      <c r="G35" s="109"/>
      <c r="H35" s="109"/>
      <c r="I35" s="109"/>
      <c r="J35" s="109"/>
      <c r="K35" s="109"/>
      <c r="L35" s="109"/>
      <c r="M35" s="83" t="s">
        <v>64</v>
      </c>
      <c r="AX35" s="75"/>
      <c r="BA35" s="29"/>
    </row>
    <row r="36" spans="1:53" s="37" customFormat="1" ht="28.9" customHeight="1" x14ac:dyDescent="0.15">
      <c r="A36" s="84"/>
      <c r="B36" s="108" t="s">
        <v>130</v>
      </c>
      <c r="C36" s="108"/>
      <c r="D36" s="105" t="s">
        <v>162</v>
      </c>
      <c r="E36" s="105"/>
      <c r="F36" s="92" t="s">
        <v>137</v>
      </c>
      <c r="G36" s="93"/>
      <c r="H36" s="93"/>
      <c r="I36" s="93"/>
      <c r="J36" s="93"/>
      <c r="K36" s="93"/>
      <c r="L36" s="94"/>
      <c r="M36" s="95" t="s">
        <v>129</v>
      </c>
      <c r="U36" s="37" t="str">
        <f>IF(OR(A42="○",A37="○"),"×","")</f>
        <v/>
      </c>
      <c r="V36" s="73"/>
    </row>
    <row r="37" spans="1:53" ht="28.9" customHeight="1" x14ac:dyDescent="0.15">
      <c r="A37" s="84"/>
      <c r="B37" s="103" t="s">
        <v>115</v>
      </c>
      <c r="C37" s="104"/>
      <c r="D37" s="105" t="s">
        <v>162</v>
      </c>
      <c r="E37" s="105"/>
      <c r="F37" s="92" t="s">
        <v>112</v>
      </c>
      <c r="G37" s="93"/>
      <c r="H37" s="93"/>
      <c r="I37" s="93"/>
      <c r="J37" s="93"/>
      <c r="K37" s="93"/>
      <c r="L37" s="94"/>
      <c r="M37" s="96" t="s">
        <v>113</v>
      </c>
      <c r="U37" s="37" t="str">
        <f>IF(A36="○","×","")</f>
        <v/>
      </c>
      <c r="V37" s="73"/>
      <c r="X37" s="76"/>
      <c r="Y37" s="77"/>
      <c r="Z37" s="77"/>
      <c r="AA37" s="77"/>
      <c r="AB37" s="77"/>
      <c r="AC37" s="77"/>
      <c r="AD37" s="77"/>
      <c r="AE37" s="78"/>
      <c r="AW37" s="37"/>
      <c r="AY37" s="37"/>
      <c r="AZ37" s="37"/>
    </row>
    <row r="38" spans="1:53" s="37" customFormat="1" ht="28.9" customHeight="1" x14ac:dyDescent="0.15">
      <c r="A38" s="84"/>
      <c r="B38" s="108" t="s">
        <v>117</v>
      </c>
      <c r="C38" s="108"/>
      <c r="D38" s="105" t="s">
        <v>163</v>
      </c>
      <c r="E38" s="105"/>
      <c r="F38" s="92" t="s">
        <v>107</v>
      </c>
      <c r="G38" s="93"/>
      <c r="H38" s="93"/>
      <c r="I38" s="93"/>
      <c r="J38" s="93"/>
      <c r="K38" s="93"/>
      <c r="L38" s="94"/>
      <c r="M38" s="96" t="s">
        <v>102</v>
      </c>
      <c r="U38" s="37" t="str">
        <f>IF(OR(A39="○",A40="○"),"×","")</f>
        <v/>
      </c>
      <c r="V38" s="73"/>
    </row>
    <row r="39" spans="1:53" ht="28.9" customHeight="1" x14ac:dyDescent="0.15">
      <c r="A39" s="84"/>
      <c r="B39" s="108" t="s">
        <v>66</v>
      </c>
      <c r="C39" s="108"/>
      <c r="D39" s="105" t="s">
        <v>163</v>
      </c>
      <c r="E39" s="105"/>
      <c r="F39" s="111" t="s">
        <v>125</v>
      </c>
      <c r="G39" s="112"/>
      <c r="H39" s="112"/>
      <c r="I39" s="112"/>
      <c r="J39" s="112"/>
      <c r="K39" s="112"/>
      <c r="L39" s="113"/>
      <c r="M39" s="95" t="s">
        <v>129</v>
      </c>
      <c r="U39" s="37" t="str">
        <f>IF(OR(A38="○",A40="○"),"×","")</f>
        <v/>
      </c>
      <c r="V39" s="73"/>
      <c r="X39" s="76"/>
      <c r="Y39" s="77"/>
      <c r="Z39" s="77"/>
      <c r="AA39" s="77"/>
      <c r="AB39" s="77"/>
      <c r="AC39" s="77"/>
      <c r="AD39" s="77"/>
      <c r="AE39" s="78"/>
      <c r="AW39" s="37"/>
      <c r="AY39" s="37"/>
      <c r="AZ39" s="37"/>
    </row>
    <row r="40" spans="1:53" s="37" customFormat="1" ht="28.9" customHeight="1" x14ac:dyDescent="0.15">
      <c r="A40" s="84"/>
      <c r="B40" s="108" t="s">
        <v>132</v>
      </c>
      <c r="C40" s="108"/>
      <c r="D40" s="105" t="s">
        <v>163</v>
      </c>
      <c r="E40" s="105"/>
      <c r="F40" s="111" t="s">
        <v>134</v>
      </c>
      <c r="G40" s="112"/>
      <c r="H40" s="112"/>
      <c r="I40" s="112"/>
      <c r="J40" s="112"/>
      <c r="K40" s="112"/>
      <c r="L40" s="113"/>
      <c r="M40" s="96" t="s">
        <v>114</v>
      </c>
      <c r="U40" s="37" t="str">
        <f>IF(OR(A38="○",A39="○",A43="○"),"×","")</f>
        <v/>
      </c>
      <c r="V40" s="73"/>
    </row>
    <row r="41" spans="1:53" s="37" customFormat="1" ht="28.9" customHeight="1" x14ac:dyDescent="0.15">
      <c r="A41" s="84"/>
      <c r="B41" s="103" t="s">
        <v>116</v>
      </c>
      <c r="C41" s="104"/>
      <c r="D41" s="114" t="s">
        <v>164</v>
      </c>
      <c r="E41" s="115"/>
      <c r="F41" s="111" t="s">
        <v>124</v>
      </c>
      <c r="G41" s="112"/>
      <c r="H41" s="112"/>
      <c r="I41" s="112"/>
      <c r="J41" s="112"/>
      <c r="K41" s="112"/>
      <c r="L41" s="113"/>
      <c r="M41" s="97" t="s">
        <v>103</v>
      </c>
      <c r="U41" s="37" t="str">
        <f>IF(OR(A43="○",A42="○"),"×","")</f>
        <v/>
      </c>
      <c r="V41" s="73"/>
    </row>
    <row r="42" spans="1:53" ht="28.9" customHeight="1" x14ac:dyDescent="0.15">
      <c r="A42" s="84"/>
      <c r="B42" s="108" t="s">
        <v>131</v>
      </c>
      <c r="C42" s="108"/>
      <c r="D42" s="114" t="s">
        <v>164</v>
      </c>
      <c r="E42" s="115"/>
      <c r="F42" s="111" t="s">
        <v>138</v>
      </c>
      <c r="G42" s="112"/>
      <c r="H42" s="112"/>
      <c r="I42" s="112"/>
      <c r="J42" s="112"/>
      <c r="K42" s="112"/>
      <c r="L42" s="113"/>
      <c r="M42" s="95" t="s">
        <v>129</v>
      </c>
      <c r="U42" s="37" t="str">
        <f>IF(OR(A43="○",A41="○",A36="○"),"×","")</f>
        <v/>
      </c>
      <c r="V42" s="73"/>
      <c r="X42" s="76"/>
      <c r="Y42" s="77"/>
      <c r="Z42" s="77"/>
      <c r="AA42" s="77"/>
      <c r="AB42" s="77"/>
      <c r="AC42" s="77"/>
      <c r="AD42" s="77"/>
      <c r="AE42" s="78"/>
      <c r="AW42" s="37"/>
      <c r="AY42" s="37"/>
      <c r="AZ42" s="37"/>
    </row>
    <row r="43" spans="1:53" ht="28.9" customHeight="1" x14ac:dyDescent="0.15">
      <c r="A43" s="84"/>
      <c r="B43" s="108" t="s">
        <v>133</v>
      </c>
      <c r="C43" s="108"/>
      <c r="D43" s="114" t="s">
        <v>164</v>
      </c>
      <c r="E43" s="115"/>
      <c r="F43" s="111" t="s">
        <v>135</v>
      </c>
      <c r="G43" s="112"/>
      <c r="H43" s="112"/>
      <c r="I43" s="112"/>
      <c r="J43" s="112"/>
      <c r="K43" s="112"/>
      <c r="L43" s="113"/>
      <c r="M43" s="95" t="s">
        <v>150</v>
      </c>
      <c r="U43" s="37" t="str">
        <f>IF(OR(A42="○",A41="○",A40="○"),"×","")</f>
        <v/>
      </c>
      <c r="V43" s="73"/>
      <c r="X43" s="76"/>
      <c r="Y43" s="77"/>
      <c r="Z43" s="77"/>
      <c r="AA43" s="77"/>
      <c r="AB43" s="77"/>
      <c r="AC43" s="77"/>
      <c r="AD43" s="77"/>
      <c r="AE43" s="78"/>
      <c r="AW43" s="37"/>
      <c r="AY43" s="37"/>
      <c r="AZ43" s="37"/>
    </row>
    <row r="44" spans="1:53" ht="28.9" hidden="1" customHeight="1" x14ac:dyDescent="0.15">
      <c r="A44" s="84" t="s">
        <v>156</v>
      </c>
      <c r="B44" s="103" t="s">
        <v>152</v>
      </c>
      <c r="C44" s="104"/>
      <c r="D44" s="105" t="s">
        <v>165</v>
      </c>
      <c r="E44" s="105"/>
      <c r="F44" s="92" t="s">
        <v>157</v>
      </c>
      <c r="G44" s="93"/>
      <c r="H44" s="93"/>
      <c r="I44" s="93"/>
      <c r="J44" s="93"/>
      <c r="K44" s="93"/>
      <c r="L44" s="94"/>
      <c r="M44" s="95" t="s">
        <v>158</v>
      </c>
      <c r="U44" s="37" t="str">
        <f t="shared" ref="U44" si="0">IF(OR(A47="○",A40="○",A42="○"),"×","")</f>
        <v/>
      </c>
      <c r="AY44" s="37"/>
    </row>
    <row r="45" spans="1:53" x14ac:dyDescent="0.15">
      <c r="B45" s="29" t="s">
        <v>136</v>
      </c>
    </row>
  </sheetData>
  <sheetProtection algorithmName="SHA-512" hashValue="iiXR26c1+AS07tDcWHB0wQXmIeEb70IPR9qemKckfk7lmTjM4ocQ/JTTWlNj6SouOpT18E7ri4aiX8t/sN/qQg==" saltValue="JKECoF+ikghiShg4ke5tyw==" spinCount="100000" sheet="1" objects="1" scenarios="1"/>
  <protectedRanges>
    <protectedRange sqref="A31:A33 A28 A36:A44" name="範囲4"/>
    <protectedRange sqref="D6:F6 C11:K12 C3:K4 C5 E5:F5 H5 J5 C14:K14 D7:K10" name="範囲1"/>
    <protectedRange sqref="C17:M21" name="範囲2"/>
    <protectedRange sqref="F22:F23 H22:H23 J22:J23" name="範囲3"/>
  </protectedRanges>
  <mergeCells count="83">
    <mergeCell ref="D37:E37"/>
    <mergeCell ref="B42:C42"/>
    <mergeCell ref="D42:E42"/>
    <mergeCell ref="K20:L20"/>
    <mergeCell ref="B39:C39"/>
    <mergeCell ref="B28:D28"/>
    <mergeCell ref="E28:L28"/>
    <mergeCell ref="K21:L21"/>
    <mergeCell ref="D39:E39"/>
    <mergeCell ref="B41:C41"/>
    <mergeCell ref="D41:E41"/>
    <mergeCell ref="B30:D30"/>
    <mergeCell ref="A22:D22"/>
    <mergeCell ref="F42:L42"/>
    <mergeCell ref="K19:L19"/>
    <mergeCell ref="K18:L18"/>
    <mergeCell ref="D40:E40"/>
    <mergeCell ref="D36:E36"/>
    <mergeCell ref="D35:E35"/>
    <mergeCell ref="F40:L40"/>
    <mergeCell ref="G19:J19"/>
    <mergeCell ref="G20:J20"/>
    <mergeCell ref="G18:J18"/>
    <mergeCell ref="B33:D33"/>
    <mergeCell ref="E32:L32"/>
    <mergeCell ref="E31:L31"/>
    <mergeCell ref="B31:D31"/>
    <mergeCell ref="G21:J21"/>
    <mergeCell ref="E27:L27"/>
    <mergeCell ref="E30:L30"/>
    <mergeCell ref="A2:L2"/>
    <mergeCell ref="D6:F6"/>
    <mergeCell ref="G6:K6"/>
    <mergeCell ref="A5:B5"/>
    <mergeCell ref="A4:B4"/>
    <mergeCell ref="C3:E3"/>
    <mergeCell ref="F3:K3"/>
    <mergeCell ref="C4:E4"/>
    <mergeCell ref="F4:K4"/>
    <mergeCell ref="A3:B3"/>
    <mergeCell ref="A6:B8"/>
    <mergeCell ref="D8:K8"/>
    <mergeCell ref="D7:K7"/>
    <mergeCell ref="C12:K12"/>
    <mergeCell ref="D10:K10"/>
    <mergeCell ref="D9:K9"/>
    <mergeCell ref="A9:B10"/>
    <mergeCell ref="C11:K11"/>
    <mergeCell ref="A12:B12"/>
    <mergeCell ref="A11:B11"/>
    <mergeCell ref="A13:B14"/>
    <mergeCell ref="A16:A21"/>
    <mergeCell ref="D20:F20"/>
    <mergeCell ref="D21:F21"/>
    <mergeCell ref="D18:F18"/>
    <mergeCell ref="D17:F17"/>
    <mergeCell ref="D19:F19"/>
    <mergeCell ref="E13:F13"/>
    <mergeCell ref="K16:L16"/>
    <mergeCell ref="J13:K13"/>
    <mergeCell ref="J14:K14"/>
    <mergeCell ref="E14:F14"/>
    <mergeCell ref="G17:J17"/>
    <mergeCell ref="G16:J16"/>
    <mergeCell ref="G13:I13"/>
    <mergeCell ref="G14:I14"/>
    <mergeCell ref="K17:L17"/>
    <mergeCell ref="B44:C44"/>
    <mergeCell ref="D44:E44"/>
    <mergeCell ref="E33:L33"/>
    <mergeCell ref="B32:D32"/>
    <mergeCell ref="B38:C38"/>
    <mergeCell ref="F35:L35"/>
    <mergeCell ref="B35:C35"/>
    <mergeCell ref="B36:C36"/>
    <mergeCell ref="D38:E38"/>
    <mergeCell ref="B40:C40"/>
    <mergeCell ref="F43:L43"/>
    <mergeCell ref="B43:C43"/>
    <mergeCell ref="D43:E43"/>
    <mergeCell ref="F41:L41"/>
    <mergeCell ref="F39:L39"/>
    <mergeCell ref="B37:C37"/>
  </mergeCells>
  <phoneticPr fontId="19"/>
  <conditionalFormatting sqref="A37:A44">
    <cfRule type="expression" dxfId="3" priority="21">
      <formula>$U37="×"</formula>
    </cfRule>
  </conditionalFormatting>
  <conditionalFormatting sqref="A36">
    <cfRule type="expression" dxfId="2" priority="3">
      <formula>$U36="×"</formula>
    </cfRule>
  </conditionalFormatting>
  <conditionalFormatting sqref="A31:A33">
    <cfRule type="expression" dxfId="1" priority="2">
      <formula>$U31="×"</formula>
    </cfRule>
  </conditionalFormatting>
  <conditionalFormatting sqref="A28">
    <cfRule type="expression" dxfId="0" priority="1">
      <formula>$U28="×"</formula>
    </cfRule>
  </conditionalFormatting>
  <dataValidations count="16">
    <dataValidation type="list" allowBlank="1" showInputMessage="1" showErrorMessage="1" sqref="C14:K14">
      <formula1>"○"</formula1>
    </dataValidation>
    <dataValidation type="list" allowBlank="1" showInputMessage="1" showErrorMessage="1" sqref="C17:C21">
      <formula1>"高等学校,中学校,小学校,幼稚園,栄養教諭,養護教諭,その他"</formula1>
    </dataValidation>
    <dataValidation type="list" allowBlank="1" showInputMessage="1" showErrorMessage="1" sqref="D17:D21">
      <formula1>"専修,一種,二種,一級,二級,その他"</formula1>
    </dataValidation>
    <dataValidation type="list" allowBlank="1" showInputMessage="1" showErrorMessage="1" sqref="E5">
      <formula1>"昭和,平成"</formula1>
    </dataValidation>
    <dataValidation type="list" allowBlank="1" showInputMessage="1" showErrorMessage="1" sqref="C5">
      <formula1>"男,女"</formula1>
    </dataValidation>
    <dataValidation type="custom" imeMode="off" showInputMessage="1" showErrorMessage="1" errorTitle="入力エラー" error="半角8文字で入力してください。「-」をつけて8文字で入力してください。" sqref="D6:F6">
      <formula1>AND(LEN(D6)=8,FIND("-",D6)&gt;=1)=TRUE</formula1>
    </dataValidation>
    <dataValidation type="custom" errorStyle="warning" imeMode="off" allowBlank="1" showInputMessage="1" showErrorMessage="1" errorTitle="入力確認" error="半角で入力していますか？「@」をつけて入力されているか確認してください。" sqref="C11:K11">
      <formula1>AND(LEN(C11)=LENB(C11),FIND("@",C11)&gt;=1)=TRUE</formula1>
    </dataValidation>
    <dataValidation imeMode="on" allowBlank="1" showInputMessage="1" showErrorMessage="1" sqref="M17:M21"/>
    <dataValidation errorStyle="warning" imeMode="off" allowBlank="1" showInputMessage="1" showErrorMessage="1" errorTitle="半角数字で入力していますか？" sqref="J22:J23 H5 J5 F22:F23 H22:H23"/>
    <dataValidation type="list" showInputMessage="1" showErrorMessage="1" sqref="A28 A31:A33 A36:A44">
      <formula1>"　,○"</formula1>
    </dataValidation>
    <dataValidation type="list" allowBlank="1" showInputMessage="1" showErrorMessage="1" sqref="E23">
      <formula1>"◯"</formula1>
    </dataValidation>
    <dataValidation type="list" errorStyle="warning" imeMode="off" allowBlank="1" showInputMessage="1" showErrorMessage="1" errorTitle="半角数字で入力していますか？" sqref="F5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E22">
      <formula1>"平成,令和"</formula1>
    </dataValidation>
    <dataValidation imeMode="fullKatakana" allowBlank="1" showInputMessage="1" showErrorMessage="1" sqref="C3:K3"/>
    <dataValidation imeMode="off" allowBlank="1" showInputMessage="1" showErrorMessage="1" sqref="D9:K10"/>
    <dataValidation imeMode="hiragana" allowBlank="1" showInputMessage="1" showErrorMessage="1" sqref="C4:K4 D7:K8"/>
  </dataValidations>
  <pageMargins left="0.55118110236220474" right="0.35433070866141736" top="0.59055118110236227" bottom="0.59055118110236227" header="0.39370078740157483" footer="0.39370078740157483"/>
  <pageSetup paperSize="9" scale="71" orientation="portrait" r:id="rId1"/>
  <headerFooter alignWithMargins="0">
    <oddHeader>&amp;R&amp;8&amp;F</oddHeader>
    <oddFooter>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7"/>
  <sheetViews>
    <sheetView workbookViewId="0">
      <selection activeCell="D7" sqref="D7:BK7"/>
    </sheetView>
  </sheetViews>
  <sheetFormatPr defaultColWidth="8.875" defaultRowHeight="13.5" x14ac:dyDescent="0.15"/>
  <cols>
    <col min="1" max="8" width="8.875" customWidth="1"/>
    <col min="9" max="9" width="8" bestFit="1" customWidth="1"/>
    <col min="10" max="10" width="3.125" style="42" bestFit="1" customWidth="1"/>
    <col min="11" max="11" width="2.375" style="42" bestFit="1" customWidth="1"/>
    <col min="12" max="12" width="3.125" style="42" bestFit="1" customWidth="1"/>
    <col min="13" max="20" width="8.875" customWidth="1"/>
    <col min="21" max="21" width="5.625" customWidth="1"/>
    <col min="22" max="23" width="5.625" style="42" customWidth="1"/>
    <col min="24" max="25" width="5.625" customWidth="1"/>
  </cols>
  <sheetData>
    <row r="1" spans="1:65" s="20" customFormat="1" ht="14.25" x14ac:dyDescent="0.15">
      <c r="A1" s="9"/>
      <c r="B1" s="9"/>
      <c r="C1" s="10"/>
      <c r="D1" s="11"/>
      <c r="E1" s="11"/>
      <c r="F1" s="11"/>
      <c r="G1" s="11"/>
      <c r="H1" s="11"/>
      <c r="I1" s="12"/>
      <c r="J1" s="39"/>
      <c r="K1" s="39"/>
      <c r="L1" s="39"/>
      <c r="M1" s="11"/>
      <c r="N1" s="11"/>
      <c r="O1" s="13"/>
      <c r="P1" s="14"/>
      <c r="Q1" s="15"/>
      <c r="R1" s="15"/>
      <c r="S1" s="11"/>
      <c r="T1" s="15"/>
      <c r="U1" s="16"/>
      <c r="V1" s="45"/>
      <c r="W1" s="45"/>
      <c r="X1" s="16"/>
      <c r="Y1" s="16"/>
      <c r="Z1" s="15"/>
      <c r="AA1" s="15"/>
      <c r="AB1" s="15"/>
      <c r="AC1" s="11"/>
      <c r="AD1" s="17"/>
      <c r="AE1" s="15"/>
      <c r="AF1" s="15"/>
      <c r="AG1" s="15"/>
      <c r="AH1" s="11"/>
      <c r="AI1" s="17"/>
      <c r="AJ1" s="17"/>
      <c r="AK1" s="17"/>
      <c r="AL1" s="17"/>
      <c r="AM1" s="17"/>
      <c r="AN1" s="17"/>
      <c r="AO1" s="15"/>
      <c r="AP1" s="15"/>
      <c r="AQ1" s="15"/>
      <c r="AR1" s="11"/>
      <c r="AS1" s="17"/>
      <c r="AT1" s="15"/>
      <c r="AU1" s="15"/>
      <c r="AV1" s="15"/>
      <c r="AW1" s="11"/>
      <c r="AX1" s="17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</row>
    <row r="2" spans="1:65" s="3" customFormat="1" ht="12" x14ac:dyDescent="0.15">
      <c r="A2" s="10"/>
      <c r="B2" s="10"/>
      <c r="C2" s="10"/>
      <c r="D2" s="10"/>
      <c r="E2" s="10"/>
      <c r="F2" s="10"/>
      <c r="G2" s="10"/>
      <c r="H2" s="10"/>
      <c r="I2" s="10"/>
      <c r="J2" s="40"/>
      <c r="K2" s="40"/>
      <c r="L2" s="40"/>
      <c r="M2" s="10"/>
      <c r="N2" s="10"/>
      <c r="O2" s="10"/>
      <c r="P2" s="10"/>
      <c r="Q2" s="10"/>
      <c r="R2" s="10"/>
      <c r="S2" s="10"/>
      <c r="T2" s="10"/>
      <c r="U2" s="10"/>
      <c r="V2" s="40"/>
      <c r="W2" s="4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3">
        <v>6000</v>
      </c>
      <c r="AZ2" s="3">
        <v>6000</v>
      </c>
      <c r="BA2" s="3">
        <v>6000</v>
      </c>
      <c r="BB2" s="3">
        <v>6000</v>
      </c>
      <c r="BC2" s="3">
        <v>6000</v>
      </c>
      <c r="BD2" s="3">
        <v>6000</v>
      </c>
      <c r="BE2" s="3">
        <v>6000</v>
      </c>
      <c r="BF2" s="3">
        <v>6000</v>
      </c>
      <c r="BG2" s="3">
        <v>6000</v>
      </c>
      <c r="BH2" s="3">
        <v>6000</v>
      </c>
      <c r="BI2" s="3">
        <v>6000</v>
      </c>
      <c r="BJ2" s="3">
        <v>6000</v>
      </c>
      <c r="BK2" s="3">
        <v>6000</v>
      </c>
      <c r="BL2" s="21"/>
      <c r="BM2" s="21" t="s">
        <v>78</v>
      </c>
    </row>
    <row r="3" spans="1:65" s="26" customFormat="1" ht="12" x14ac:dyDescent="0.15">
      <c r="A3" s="171" t="s">
        <v>3</v>
      </c>
      <c r="B3" s="22"/>
      <c r="C3" s="171" t="s">
        <v>8</v>
      </c>
      <c r="D3" s="171" t="s">
        <v>76</v>
      </c>
      <c r="E3" s="171" t="s">
        <v>77</v>
      </c>
      <c r="F3" s="171" t="s">
        <v>74</v>
      </c>
      <c r="G3" s="171" t="s">
        <v>75</v>
      </c>
      <c r="H3" s="171" t="s">
        <v>9</v>
      </c>
      <c r="I3" s="169" t="s">
        <v>82</v>
      </c>
      <c r="J3" s="169" t="s">
        <v>79</v>
      </c>
      <c r="K3" s="169" t="s">
        <v>80</v>
      </c>
      <c r="L3" s="169" t="s">
        <v>81</v>
      </c>
      <c r="M3" s="173" t="s">
        <v>11</v>
      </c>
      <c r="N3" s="174"/>
      <c r="O3" s="174"/>
      <c r="P3" s="174"/>
      <c r="Q3" s="174"/>
      <c r="R3" s="175"/>
      <c r="S3" s="171" t="s">
        <v>12</v>
      </c>
      <c r="T3" s="182" t="s">
        <v>13</v>
      </c>
      <c r="U3" s="169" t="s">
        <v>83</v>
      </c>
      <c r="V3" s="169" t="s">
        <v>84</v>
      </c>
      <c r="W3" s="169" t="s">
        <v>85</v>
      </c>
      <c r="X3" s="169" t="s">
        <v>86</v>
      </c>
      <c r="Y3" s="169" t="s">
        <v>127</v>
      </c>
      <c r="Z3" s="173" t="s">
        <v>14</v>
      </c>
      <c r="AA3" s="174"/>
      <c r="AB3" s="174"/>
      <c r="AC3" s="174"/>
      <c r="AD3" s="175"/>
      <c r="AE3" s="173" t="s">
        <v>15</v>
      </c>
      <c r="AF3" s="174"/>
      <c r="AG3" s="174"/>
      <c r="AH3" s="174"/>
      <c r="AI3" s="175"/>
      <c r="AJ3" s="173" t="s">
        <v>16</v>
      </c>
      <c r="AK3" s="174"/>
      <c r="AL3" s="174"/>
      <c r="AM3" s="174"/>
      <c r="AN3" s="175"/>
      <c r="AO3" s="173" t="s">
        <v>17</v>
      </c>
      <c r="AP3" s="174"/>
      <c r="AQ3" s="174"/>
      <c r="AR3" s="174"/>
      <c r="AS3" s="175"/>
      <c r="AT3" s="173" t="s">
        <v>18</v>
      </c>
      <c r="AU3" s="174"/>
      <c r="AV3" s="174"/>
      <c r="AW3" s="174"/>
      <c r="AX3" s="175"/>
      <c r="AY3" s="47" t="s">
        <v>7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171" t="s">
        <v>20</v>
      </c>
      <c r="BM3" s="171" t="s">
        <v>21</v>
      </c>
    </row>
    <row r="4" spans="1:65" s="26" customFormat="1" ht="13.5" customHeight="1" x14ac:dyDescent="0.15">
      <c r="A4" s="172"/>
      <c r="B4" s="27"/>
      <c r="C4" s="172"/>
      <c r="D4" s="172"/>
      <c r="E4" s="172"/>
      <c r="F4" s="172"/>
      <c r="G4" s="172"/>
      <c r="H4" s="172"/>
      <c r="I4" s="170"/>
      <c r="J4" s="170"/>
      <c r="K4" s="170"/>
      <c r="L4" s="170"/>
      <c r="M4" s="179"/>
      <c r="N4" s="180"/>
      <c r="O4" s="180"/>
      <c r="P4" s="180"/>
      <c r="Q4" s="180"/>
      <c r="R4" s="181"/>
      <c r="S4" s="172"/>
      <c r="T4" s="183"/>
      <c r="U4" s="170"/>
      <c r="V4" s="170"/>
      <c r="W4" s="170"/>
      <c r="X4" s="170"/>
      <c r="Y4" s="170"/>
      <c r="Z4" s="176"/>
      <c r="AA4" s="177"/>
      <c r="AB4" s="177"/>
      <c r="AC4" s="177"/>
      <c r="AD4" s="178"/>
      <c r="AE4" s="176"/>
      <c r="AF4" s="177"/>
      <c r="AG4" s="177"/>
      <c r="AH4" s="177"/>
      <c r="AI4" s="178"/>
      <c r="AJ4" s="179"/>
      <c r="AK4" s="177"/>
      <c r="AL4" s="177"/>
      <c r="AM4" s="177"/>
      <c r="AN4" s="178"/>
      <c r="AO4" s="179"/>
      <c r="AP4" s="177"/>
      <c r="AQ4" s="177"/>
      <c r="AR4" s="177"/>
      <c r="AS4" s="178"/>
      <c r="AT4" s="176"/>
      <c r="AU4" s="177"/>
      <c r="AV4" s="177"/>
      <c r="AW4" s="177"/>
      <c r="AX4" s="178"/>
      <c r="AY4" s="24" t="s">
        <v>31</v>
      </c>
      <c r="AZ4" s="24" t="s">
        <v>92</v>
      </c>
      <c r="BA4" s="24" t="s">
        <v>92</v>
      </c>
      <c r="BB4" s="24" t="s">
        <v>92</v>
      </c>
      <c r="BC4" s="2" t="s">
        <v>97</v>
      </c>
      <c r="BD4" s="2" t="s">
        <v>97</v>
      </c>
      <c r="BE4" s="2" t="s">
        <v>97</v>
      </c>
      <c r="BF4" s="2" t="s">
        <v>97</v>
      </c>
      <c r="BG4" s="2" t="s">
        <v>97</v>
      </c>
      <c r="BH4" s="2" t="s">
        <v>97</v>
      </c>
      <c r="BI4" s="2" t="s">
        <v>97</v>
      </c>
      <c r="BJ4" s="2" t="s">
        <v>97</v>
      </c>
      <c r="BK4" s="2" t="s">
        <v>97</v>
      </c>
      <c r="BL4" s="172"/>
      <c r="BM4" s="172"/>
    </row>
    <row r="5" spans="1:65" s="26" customFormat="1" ht="13.5" customHeight="1" x14ac:dyDescent="0.15">
      <c r="A5" s="172"/>
      <c r="B5" s="27"/>
      <c r="C5" s="172"/>
      <c r="D5" s="172"/>
      <c r="E5" s="172"/>
      <c r="F5" s="172"/>
      <c r="G5" s="172"/>
      <c r="H5" s="172"/>
      <c r="I5" s="170"/>
      <c r="J5" s="170"/>
      <c r="K5" s="170"/>
      <c r="L5" s="170"/>
      <c r="M5" s="49"/>
      <c r="N5" s="53"/>
      <c r="O5" s="53"/>
      <c r="P5" s="53"/>
      <c r="Q5" s="53"/>
      <c r="R5" s="54"/>
      <c r="S5" s="172"/>
      <c r="T5" s="183"/>
      <c r="U5" s="170"/>
      <c r="V5" s="170"/>
      <c r="W5" s="170"/>
      <c r="X5" s="170"/>
      <c r="Y5" s="170"/>
      <c r="Z5" s="49"/>
      <c r="AA5" s="50"/>
      <c r="AB5" s="53"/>
      <c r="AC5" s="53"/>
      <c r="AD5" s="54"/>
      <c r="AE5" s="49"/>
      <c r="AF5" s="53"/>
      <c r="AG5" s="53"/>
      <c r="AH5" s="53"/>
      <c r="AI5" s="54"/>
      <c r="AJ5" s="49"/>
      <c r="AK5" s="50"/>
      <c r="AL5" s="50"/>
      <c r="AM5" s="50"/>
      <c r="AN5" s="51"/>
      <c r="AO5" s="49"/>
      <c r="AP5" s="50"/>
      <c r="AQ5" s="50"/>
      <c r="AR5" s="50"/>
      <c r="AS5" s="51"/>
      <c r="AT5" s="52"/>
      <c r="AU5" s="50"/>
      <c r="AV5" s="50"/>
      <c r="AW5" s="50"/>
      <c r="AX5" s="51"/>
      <c r="AY5" s="25" t="s">
        <v>19</v>
      </c>
      <c r="AZ5" s="2" t="s">
        <v>106</v>
      </c>
      <c r="BA5" s="25" t="s">
        <v>95</v>
      </c>
      <c r="BB5" s="25" t="s">
        <v>96</v>
      </c>
      <c r="BC5" s="2" t="s">
        <v>142</v>
      </c>
      <c r="BD5" s="25" t="s">
        <v>119</v>
      </c>
      <c r="BE5" s="25" t="s">
        <v>98</v>
      </c>
      <c r="BF5" s="25" t="s">
        <v>87</v>
      </c>
      <c r="BG5" s="25" t="s">
        <v>144</v>
      </c>
      <c r="BH5" s="25" t="s">
        <v>89</v>
      </c>
      <c r="BI5" s="2" t="s">
        <v>146</v>
      </c>
      <c r="BJ5" s="25" t="s">
        <v>148</v>
      </c>
      <c r="BK5" s="25" t="s">
        <v>153</v>
      </c>
      <c r="BL5" s="172"/>
      <c r="BM5" s="172"/>
    </row>
    <row r="6" spans="1:65" s="26" customFormat="1" ht="13.5" customHeight="1" x14ac:dyDescent="0.15">
      <c r="A6" s="172"/>
      <c r="B6" s="27"/>
      <c r="C6" s="172"/>
      <c r="D6" s="172"/>
      <c r="E6" s="172"/>
      <c r="F6" s="172"/>
      <c r="G6" s="172"/>
      <c r="H6" s="172"/>
      <c r="I6" s="170"/>
      <c r="J6" s="170"/>
      <c r="K6" s="170"/>
      <c r="L6" s="170"/>
      <c r="M6" s="22" t="s">
        <v>22</v>
      </c>
      <c r="N6" s="22" t="s">
        <v>23</v>
      </c>
      <c r="O6" s="28" t="s">
        <v>24</v>
      </c>
      <c r="P6" s="24" t="s">
        <v>25</v>
      </c>
      <c r="Q6" s="24" t="s">
        <v>26</v>
      </c>
      <c r="R6" s="2" t="s">
        <v>4</v>
      </c>
      <c r="S6" s="172"/>
      <c r="T6" s="183"/>
      <c r="U6" s="170"/>
      <c r="V6" s="170"/>
      <c r="W6" s="170"/>
      <c r="X6" s="170"/>
      <c r="Y6" s="184"/>
      <c r="Z6" s="24" t="s">
        <v>73</v>
      </c>
      <c r="AA6" s="38" t="s">
        <v>27</v>
      </c>
      <c r="AB6" s="24" t="s">
        <v>28</v>
      </c>
      <c r="AC6" s="22" t="s">
        <v>29</v>
      </c>
      <c r="AD6" s="23" t="s">
        <v>30</v>
      </c>
      <c r="AE6" s="24" t="str">
        <f t="shared" ref="AE6:AX6" si="0">Z6</f>
        <v>校種</v>
      </c>
      <c r="AF6" s="24" t="str">
        <f t="shared" si="0"/>
        <v>種類</v>
      </c>
      <c r="AG6" s="24" t="str">
        <f t="shared" si="0"/>
        <v>教科</v>
      </c>
      <c r="AH6" s="24" t="str">
        <f t="shared" si="0"/>
        <v>免許状番号</v>
      </c>
      <c r="AI6" s="24" t="str">
        <f t="shared" si="0"/>
        <v>授与年月</v>
      </c>
      <c r="AJ6" s="2" t="str">
        <f t="shared" si="0"/>
        <v>校種</v>
      </c>
      <c r="AK6" s="2" t="str">
        <f t="shared" si="0"/>
        <v>種類</v>
      </c>
      <c r="AL6" s="2" t="str">
        <f t="shared" si="0"/>
        <v>教科</v>
      </c>
      <c r="AM6" s="2" t="str">
        <f t="shared" si="0"/>
        <v>免許状番号</v>
      </c>
      <c r="AN6" s="2" t="str">
        <f t="shared" si="0"/>
        <v>授与年月</v>
      </c>
      <c r="AO6" s="2" t="str">
        <f t="shared" si="0"/>
        <v>校種</v>
      </c>
      <c r="AP6" s="2" t="str">
        <f t="shared" si="0"/>
        <v>種類</v>
      </c>
      <c r="AQ6" s="2" t="str">
        <f t="shared" si="0"/>
        <v>教科</v>
      </c>
      <c r="AR6" s="2" t="str">
        <f t="shared" si="0"/>
        <v>免許状番号</v>
      </c>
      <c r="AS6" s="2" t="str">
        <f t="shared" si="0"/>
        <v>授与年月</v>
      </c>
      <c r="AT6" s="2" t="str">
        <f t="shared" si="0"/>
        <v>校種</v>
      </c>
      <c r="AU6" s="2" t="str">
        <f t="shared" si="0"/>
        <v>種類</v>
      </c>
      <c r="AV6" s="2" t="str">
        <f t="shared" si="0"/>
        <v>教科</v>
      </c>
      <c r="AW6" s="2" t="str">
        <f t="shared" si="0"/>
        <v>免許状番号</v>
      </c>
      <c r="AX6" s="2" t="str">
        <f t="shared" si="0"/>
        <v>授与年月</v>
      </c>
      <c r="AY6" s="24" t="s">
        <v>141</v>
      </c>
      <c r="AZ6" s="24" t="s">
        <v>105</v>
      </c>
      <c r="BA6" s="24" t="s">
        <v>93</v>
      </c>
      <c r="BB6" s="24" t="s">
        <v>94</v>
      </c>
      <c r="BC6" s="24" t="s">
        <v>143</v>
      </c>
      <c r="BD6" s="99" t="s">
        <v>118</v>
      </c>
      <c r="BE6" s="24" t="s">
        <v>32</v>
      </c>
      <c r="BF6" s="25" t="s">
        <v>67</v>
      </c>
      <c r="BG6" s="25" t="s">
        <v>145</v>
      </c>
      <c r="BH6" s="25" t="s">
        <v>90</v>
      </c>
      <c r="BI6" s="72" t="s">
        <v>147</v>
      </c>
      <c r="BJ6" s="72" t="s">
        <v>149</v>
      </c>
      <c r="BK6" s="24" t="s">
        <v>154</v>
      </c>
      <c r="BL6" s="172"/>
      <c r="BM6" s="172"/>
    </row>
    <row r="7" spans="1:65" s="3" customFormat="1" ht="30" customHeight="1" x14ac:dyDescent="0.15">
      <c r="A7" s="1"/>
      <c r="B7" s="1"/>
      <c r="C7" s="1"/>
      <c r="D7" s="1" t="str">
        <f>TRIM(予約申込!C4)</f>
        <v/>
      </c>
      <c r="E7" s="1" t="str">
        <f>TRIM(予約申込!F4)</f>
        <v/>
      </c>
      <c r="F7" s="1" t="str">
        <f>TRIM(予約申込!C3)</f>
        <v/>
      </c>
      <c r="G7" s="1" t="str">
        <f>TRIM(予約申込!F3)</f>
        <v/>
      </c>
      <c r="H7" s="1" t="str">
        <f>TRIM(予約申込!C5)</f>
        <v/>
      </c>
      <c r="I7" s="8" t="str">
        <f>TRIM(予約申込!E5)</f>
        <v>昭和</v>
      </c>
      <c r="J7" s="41" t="str">
        <f>TRIM(予約申込!F5)</f>
        <v/>
      </c>
      <c r="K7" s="41" t="str">
        <f>TRIM(予約申込!H5)</f>
        <v/>
      </c>
      <c r="L7" s="41" t="str">
        <f>TRIM(予約申込!J5)</f>
        <v/>
      </c>
      <c r="M7" s="1" t="str">
        <f>TRIM(予約申込!D6)</f>
        <v>000-0000</v>
      </c>
      <c r="N7" s="1" t="str">
        <f>TRIM(予約申込!D7)</f>
        <v/>
      </c>
      <c r="O7" s="1" t="str">
        <f>IF(予約申込!D8="","",TRIM(予約申込!D8))</f>
        <v/>
      </c>
      <c r="P7" s="4" t="str">
        <f>IF(予約申込!D9="","",TRIM(ASC(予約申込!D9)))</f>
        <v/>
      </c>
      <c r="Q7" s="4" t="str">
        <f>IF(予約申込!D10="","",TRIM(ASC(予約申込!D10)))</f>
        <v/>
      </c>
      <c r="R7" s="5" t="str">
        <f>IF(予約申込!C11="","",TRIM(ASC(予約申込!C11)))</f>
        <v/>
      </c>
      <c r="S7" s="1" t="str">
        <f>IF(予約申込!C12="","",予約申込!C12)</f>
        <v/>
      </c>
      <c r="T7" s="5" t="str">
        <f>(IF(予約申込!C14="○",予約申込!C13,""))&amp;(IF(予約申込!D14="○",予約申込!D13,""))&amp;(IF(予約申込!E14="○",予約申込!E13,""))&amp;(IF(予約申込!G14="○",予約申込!G13,""))</f>
        <v/>
      </c>
      <c r="U7" s="6" t="str">
        <f>TRIM(予約申込!E22)</f>
        <v>平成</v>
      </c>
      <c r="V7" s="46" t="str">
        <f>TRIM(予約申込!F22)</f>
        <v/>
      </c>
      <c r="W7" s="46" t="str">
        <f>TRIM(予約申込!H22)</f>
        <v/>
      </c>
      <c r="X7" s="46" t="str">
        <f>TRIM(予約申込!J22)</f>
        <v/>
      </c>
      <c r="Y7" s="87" t="str">
        <f>IF(予約申込!E23="","",予約申込!E23)</f>
        <v/>
      </c>
      <c r="Z7" s="5" t="str">
        <f>IF(予約申込!C17="","",予約申込!C17)</f>
        <v/>
      </c>
      <c r="AA7" s="5" t="str">
        <f>IF(予約申込!D17="","",予約申込!D17)</f>
        <v/>
      </c>
      <c r="AB7" s="5" t="str">
        <f>IF(予約申込!G17="","",予約申込!G17)</f>
        <v/>
      </c>
      <c r="AC7" s="5" t="str">
        <f>IF(予約申込!K17="","",予約申込!K17)</f>
        <v/>
      </c>
      <c r="AD7" s="5" t="str">
        <f>IF(予約申込!M17="","",予約申込!M17)</f>
        <v/>
      </c>
      <c r="AE7" s="5" t="str">
        <f>IF(予約申込!C18="","",予約申込!C18)</f>
        <v/>
      </c>
      <c r="AF7" s="5" t="str">
        <f>IF(予約申込!D18="","",予約申込!D18)</f>
        <v/>
      </c>
      <c r="AG7" s="5" t="str">
        <f>IF(予約申込!G18="","",予約申込!G18)</f>
        <v/>
      </c>
      <c r="AH7" s="5" t="str">
        <f>IF(予約申込!K18="","",予約申込!K18)</f>
        <v/>
      </c>
      <c r="AI7" s="5" t="str">
        <f>IF(予約申込!M18="","",予約申込!M18)</f>
        <v/>
      </c>
      <c r="AJ7" s="43" t="str">
        <f>IF(予約申込!C19="","",予約申込!C19)</f>
        <v/>
      </c>
      <c r="AK7" s="43" t="str">
        <f>IF(予約申込!D19="","",予約申込!D19)</f>
        <v/>
      </c>
      <c r="AL7" s="43" t="str">
        <f>IF(予約申込!G19="","",予約申込!G19)</f>
        <v/>
      </c>
      <c r="AM7" s="43" t="str">
        <f>IF(予約申込!K19="","",予約申込!K19)</f>
        <v/>
      </c>
      <c r="AN7" s="43" t="str">
        <f>IF(予約申込!M19="","",予約申込!M19)</f>
        <v/>
      </c>
      <c r="AO7" s="44" t="str">
        <f>IF(予約申込!C20="","",予約申込!C20)</f>
        <v/>
      </c>
      <c r="AP7" s="44" t="str">
        <f>IF(予約申込!D20="","",予約申込!D20)</f>
        <v/>
      </c>
      <c r="AQ7" s="44" t="str">
        <f>IF(予約申込!G20="","",予約申込!G20)</f>
        <v/>
      </c>
      <c r="AR7" s="44" t="str">
        <f>IF(予約申込!K20="","",予約申込!K20)</f>
        <v/>
      </c>
      <c r="AS7" s="44" t="str">
        <f>IF(予約申込!M20="","",予約申込!M20)</f>
        <v/>
      </c>
      <c r="AT7" s="44" t="str">
        <f>IF(予約申込!C21="","",予約申込!C21)</f>
        <v/>
      </c>
      <c r="AU7" s="44" t="str">
        <f>IF(予約申込!D21="","",予約申込!D21)</f>
        <v/>
      </c>
      <c r="AV7" s="44" t="str">
        <f>IF(予約申込!G21="","",予約申込!G21)</f>
        <v/>
      </c>
      <c r="AW7" s="44" t="str">
        <f>IF(予約申込!K21="","",予約申込!K21)</f>
        <v/>
      </c>
      <c r="AX7" s="44" t="str">
        <f>IF(予約申込!M21="","",予約申込!M21)</f>
        <v/>
      </c>
      <c r="AY7" s="2" t="str">
        <f>IF(予約申込!A28="","",予約申込!A28)</f>
        <v/>
      </c>
      <c r="AZ7" s="2" t="str">
        <f>IF(予約申込!A31="","",予約申込!A31)</f>
        <v/>
      </c>
      <c r="BA7" s="2" t="str">
        <f>IF(予約申込!A32="","",予約申込!A32)</f>
        <v/>
      </c>
      <c r="BB7" s="2" t="str">
        <f>IF(予約申込!A33="","",予約申込!A33)</f>
        <v/>
      </c>
      <c r="BC7" s="2" t="str">
        <f>IF(予約申込!A36="","",予約申込!A36)</f>
        <v/>
      </c>
      <c r="BD7" s="2" t="str">
        <f>IF(予約申込!A37="","",予約申込!A37)</f>
        <v/>
      </c>
      <c r="BE7" s="2" t="str">
        <f>IF(予約申込!A38="","",予約申込!A38)</f>
        <v/>
      </c>
      <c r="BF7" s="2" t="str">
        <f>IF(予約申込!A39="","",予約申込!A39)</f>
        <v/>
      </c>
      <c r="BG7" s="2" t="str">
        <f>IF(予約申込!A40="","",予約申込!A40)</f>
        <v/>
      </c>
      <c r="BH7" s="2" t="str">
        <f>IF(予約申込!A41="","",予約申込!A41)</f>
        <v/>
      </c>
      <c r="BI7" s="2" t="str">
        <f>IF(予約申込!A42="","",予約申込!A42)</f>
        <v/>
      </c>
      <c r="BJ7" s="2" t="str">
        <f>IF(予約申込!A43="","",予約申込!A43)</f>
        <v/>
      </c>
      <c r="BK7" s="2" t="str">
        <f>IF(予約申込!A44="","",予約申込!A44)</f>
        <v>　</v>
      </c>
      <c r="BL7" s="2">
        <f>COUNTIF(AY7:BK7,$BM$2)</f>
        <v>0</v>
      </c>
      <c r="BM7" s="7">
        <f>SUMIF($AY$7:$BK$7,$BM$2,$AY$2:$BK$2)</f>
        <v>0</v>
      </c>
    </row>
  </sheetData>
  <mergeCells count="26">
    <mergeCell ref="A3:A6"/>
    <mergeCell ref="C3:C6"/>
    <mergeCell ref="D3:D6"/>
    <mergeCell ref="F3:F6"/>
    <mergeCell ref="H3:H6"/>
    <mergeCell ref="AT3:AX4"/>
    <mergeCell ref="BL3:BL6"/>
    <mergeCell ref="BM3:BM6"/>
    <mergeCell ref="M3:R4"/>
    <mergeCell ref="S3:S6"/>
    <mergeCell ref="T3:T6"/>
    <mergeCell ref="U3:U6"/>
    <mergeCell ref="Z3:AD4"/>
    <mergeCell ref="AE3:AI4"/>
    <mergeCell ref="AJ3:AN4"/>
    <mergeCell ref="V3:V6"/>
    <mergeCell ref="W3:W6"/>
    <mergeCell ref="X3:X6"/>
    <mergeCell ref="AO3:AS4"/>
    <mergeCell ref="Y3:Y6"/>
    <mergeCell ref="J3:J6"/>
    <mergeCell ref="K3:K6"/>
    <mergeCell ref="L3:L6"/>
    <mergeCell ref="E3:E6"/>
    <mergeCell ref="G3:G6"/>
    <mergeCell ref="I3:I6"/>
  </mergeCells>
  <phoneticPr fontId="19"/>
  <dataValidations count="1">
    <dataValidation imeMode="on" allowBlank="1" showInputMessage="1" showErrorMessage="1" sqref="AY7:BK7"/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予約申込</vt:lpstr>
      <vt:lpstr>Sheet2</vt:lpstr>
      <vt:lpstr>予約申込!Print_Area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</dc:creator>
  <cp:lastModifiedBy>先本　直子</cp:lastModifiedBy>
  <cp:lastPrinted>2021-04-07T07:33:12Z</cp:lastPrinted>
  <dcterms:created xsi:type="dcterms:W3CDTF">2013-05-06T00:49:59Z</dcterms:created>
  <dcterms:modified xsi:type="dcterms:W3CDTF">2021-05-27T02:51:34Z</dcterms:modified>
</cp:coreProperties>
</file>